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2024\2405_공주 신관동 주상복합 개발사업 BL 연장\14. 공매\3. 3차 공매\251203_3차 공매조건 대주단 협의\"/>
    </mc:Choice>
  </mc:AlternateContent>
  <bookViews>
    <workbookView xWindow="0" yWindow="0" windowWidth="28800" windowHeight="9090" activeTab="2"/>
  </bookViews>
  <sheets>
    <sheet name="최초 공매" sheetId="1" r:id="rId1"/>
    <sheet name="재공매" sheetId="2" r:id="rId2"/>
    <sheet name="3차 공매" sheetId="3" r:id="rId3"/>
  </sheets>
  <definedNames>
    <definedName name="_xlnm._FilterDatabase" localSheetId="0" hidden="1">'최초 공매'!$A$7:$K$9</definedName>
  </definedNames>
  <calcPr calcId="162913" iterate="1" iterateCount="1000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0" i="3" l="1"/>
  <c r="G110" i="3" s="1"/>
  <c r="G109" i="3"/>
  <c r="F109" i="3"/>
  <c r="F108" i="3"/>
  <c r="G108" i="3" s="1"/>
  <c r="F107" i="3"/>
  <c r="G107" i="3" s="1"/>
  <c r="F106" i="3"/>
  <c r="G106" i="3" s="1"/>
  <c r="F105" i="3"/>
  <c r="G105" i="3" s="1"/>
  <c r="F104" i="3"/>
  <c r="G104" i="3" s="1"/>
  <c r="F103" i="3"/>
  <c r="G103" i="3" s="1"/>
  <c r="G102" i="3"/>
  <c r="F102" i="3"/>
  <c r="G101" i="3"/>
  <c r="F101" i="3"/>
  <c r="F100" i="3"/>
  <c r="G100" i="3" s="1"/>
  <c r="F99" i="3"/>
  <c r="G99" i="3" s="1"/>
  <c r="F98" i="3"/>
  <c r="G98" i="3" s="1"/>
  <c r="F97" i="3"/>
  <c r="G97" i="3" s="1"/>
  <c r="F96" i="3"/>
  <c r="G96" i="3" s="1"/>
  <c r="F95" i="3"/>
  <c r="G95" i="3" s="1"/>
  <c r="G94" i="3"/>
  <c r="F94" i="3"/>
  <c r="G93" i="3"/>
  <c r="F93" i="3"/>
  <c r="F92" i="3"/>
  <c r="G92" i="3" s="1"/>
  <c r="F91" i="3"/>
  <c r="G91" i="3" s="1"/>
  <c r="F90" i="3"/>
  <c r="G90" i="3" s="1"/>
  <c r="F89" i="3"/>
  <c r="G89" i="3" s="1"/>
  <c r="F88" i="3"/>
  <c r="G88" i="3" s="1"/>
  <c r="F87" i="3"/>
  <c r="G87" i="3" s="1"/>
  <c r="G86" i="3"/>
  <c r="F86" i="3"/>
  <c r="G85" i="3"/>
  <c r="F85" i="3"/>
  <c r="G84" i="3"/>
  <c r="F84" i="3"/>
  <c r="F83" i="3"/>
  <c r="G83" i="3" s="1"/>
  <c r="F82" i="3"/>
  <c r="G82" i="3" s="1"/>
  <c r="F81" i="3"/>
  <c r="G81" i="3" s="1"/>
  <c r="F80" i="3"/>
  <c r="G80" i="3" s="1"/>
  <c r="F79" i="3"/>
  <c r="G79" i="3" s="1"/>
  <c r="G78" i="3"/>
  <c r="F78" i="3"/>
  <c r="G77" i="3"/>
  <c r="F77" i="3"/>
  <c r="F76" i="3"/>
  <c r="G76" i="3" s="1"/>
  <c r="F75" i="3"/>
  <c r="G75" i="3" s="1"/>
  <c r="F74" i="3"/>
  <c r="G74" i="3" s="1"/>
  <c r="F73" i="3"/>
  <c r="G73" i="3" s="1"/>
  <c r="F72" i="3"/>
  <c r="G72" i="3" s="1"/>
  <c r="F71" i="3"/>
  <c r="G71" i="3" s="1"/>
  <c r="G70" i="3"/>
  <c r="F70" i="3"/>
  <c r="G69" i="3"/>
  <c r="F69" i="3"/>
  <c r="F68" i="3"/>
  <c r="G68" i="3" s="1"/>
  <c r="F67" i="3"/>
  <c r="G67" i="3" s="1"/>
  <c r="F66" i="3"/>
  <c r="G66" i="3" s="1"/>
  <c r="F65" i="3"/>
  <c r="G65" i="3" s="1"/>
  <c r="F64" i="3"/>
  <c r="G64" i="3" s="1"/>
  <c r="F63" i="3"/>
  <c r="G63" i="3" s="1"/>
  <c r="G62" i="3"/>
  <c r="F62" i="3"/>
  <c r="G61" i="3"/>
  <c r="F61" i="3"/>
  <c r="F60" i="3"/>
  <c r="G60" i="3" s="1"/>
  <c r="G59" i="3"/>
  <c r="F59" i="3"/>
  <c r="F58" i="3"/>
  <c r="G58" i="3" s="1"/>
  <c r="F57" i="3"/>
  <c r="G57" i="3" s="1"/>
  <c r="F56" i="3"/>
  <c r="G56" i="3" s="1"/>
  <c r="F55" i="3"/>
  <c r="G55" i="3" s="1"/>
  <c r="G54" i="3"/>
  <c r="F54" i="3"/>
  <c r="G53" i="3"/>
  <c r="F53" i="3"/>
  <c r="F52" i="3"/>
  <c r="G52" i="3" s="1"/>
  <c r="F51" i="3"/>
  <c r="G51" i="3" s="1"/>
  <c r="F50" i="3"/>
  <c r="G50" i="3" s="1"/>
  <c r="F49" i="3"/>
  <c r="G49" i="3" s="1"/>
  <c r="F48" i="3"/>
  <c r="G48" i="3" s="1"/>
  <c r="F47" i="3"/>
  <c r="G47" i="3" s="1"/>
  <c r="G46" i="3"/>
  <c r="F46" i="3"/>
  <c r="G45" i="3"/>
  <c r="F45" i="3"/>
  <c r="F44" i="3"/>
  <c r="G44" i="3" s="1"/>
  <c r="F43" i="3"/>
  <c r="G43" i="3" s="1"/>
  <c r="F42" i="3"/>
  <c r="G42" i="3" s="1"/>
  <c r="F41" i="3"/>
  <c r="G41" i="3" s="1"/>
  <c r="F40" i="3"/>
  <c r="G40" i="3" s="1"/>
  <c r="F39" i="3"/>
  <c r="G39" i="3" s="1"/>
  <c r="G38" i="3"/>
  <c r="F38" i="3"/>
  <c r="G37" i="3"/>
  <c r="F37" i="3"/>
  <c r="F36" i="3"/>
  <c r="G36" i="3" s="1"/>
  <c r="F35" i="3"/>
  <c r="G35" i="3" s="1"/>
  <c r="F34" i="3"/>
  <c r="G34" i="3" s="1"/>
  <c r="F33" i="3"/>
  <c r="G33" i="3" s="1"/>
  <c r="F32" i="3"/>
  <c r="G32" i="3" s="1"/>
  <c r="F31" i="3"/>
  <c r="G31" i="3" s="1"/>
  <c r="F30" i="3"/>
  <c r="G30" i="3" s="1"/>
  <c r="F29" i="3"/>
  <c r="G29" i="3" s="1"/>
  <c r="G28" i="3"/>
  <c r="F28" i="3"/>
  <c r="G27" i="3"/>
  <c r="F27" i="3"/>
  <c r="F26" i="3"/>
  <c r="G26" i="3" s="1"/>
  <c r="F25" i="3"/>
  <c r="G25" i="3" s="1"/>
  <c r="F24" i="3"/>
  <c r="G24" i="3" s="1"/>
  <c r="F23" i="3"/>
  <c r="G23" i="3" s="1"/>
  <c r="F22" i="3"/>
  <c r="G22" i="3" s="1"/>
  <c r="F21" i="3"/>
  <c r="G21" i="3" s="1"/>
  <c r="F20" i="3"/>
  <c r="G20" i="3" s="1"/>
  <c r="F19" i="3"/>
  <c r="G19" i="3" s="1"/>
  <c r="F18" i="3"/>
  <c r="G18" i="3" s="1"/>
  <c r="F17" i="3"/>
  <c r="G17" i="3" s="1"/>
  <c r="F16" i="3"/>
  <c r="G16" i="3" s="1"/>
  <c r="F15" i="3"/>
  <c r="G15" i="3" s="1"/>
  <c r="F14" i="3"/>
  <c r="G14" i="3" s="1"/>
  <c r="F13" i="3"/>
  <c r="G13" i="3" s="1"/>
  <c r="F12" i="3"/>
  <c r="G12" i="3" s="1"/>
  <c r="F11" i="3"/>
  <c r="G11" i="3" s="1"/>
  <c r="F10" i="3"/>
  <c r="G10" i="3" s="1"/>
  <c r="F9" i="3"/>
  <c r="G9" i="3" s="1"/>
  <c r="I8" i="3"/>
  <c r="J8" i="3" s="1"/>
  <c r="E8" i="3"/>
  <c r="D8" i="3"/>
  <c r="I6" i="3" l="1"/>
  <c r="K6" i="3"/>
  <c r="J6" i="3"/>
  <c r="F8" i="3"/>
  <c r="G8" i="3"/>
  <c r="H6" i="3" s="1"/>
  <c r="H31" i="3" s="1"/>
  <c r="I31" i="3" s="1"/>
  <c r="J31" i="3" s="1"/>
  <c r="H45" i="3"/>
  <c r="I45" i="3" s="1"/>
  <c r="J45" i="3" s="1"/>
  <c r="J8" i="2"/>
  <c r="I8" i="2"/>
  <c r="H58" i="3" l="1"/>
  <c r="I58" i="3" s="1"/>
  <c r="J58" i="3" s="1"/>
  <c r="H66" i="3"/>
  <c r="I66" i="3" s="1"/>
  <c r="J66" i="3" s="1"/>
  <c r="H90" i="3"/>
  <c r="I90" i="3" s="1"/>
  <c r="J90" i="3" s="1"/>
  <c r="H74" i="3"/>
  <c r="I74" i="3" s="1"/>
  <c r="J74" i="3" s="1"/>
  <c r="H49" i="3"/>
  <c r="I49" i="3" s="1"/>
  <c r="J49" i="3" s="1"/>
  <c r="K49" i="3" s="1"/>
  <c r="L49" i="3" s="1"/>
  <c r="H10" i="3"/>
  <c r="I10" i="3" s="1"/>
  <c r="J10" i="3" s="1"/>
  <c r="H40" i="3"/>
  <c r="I40" i="3" s="1"/>
  <c r="J40" i="3" s="1"/>
  <c r="H103" i="3"/>
  <c r="I103" i="3" s="1"/>
  <c r="J103" i="3" s="1"/>
  <c r="H37" i="3"/>
  <c r="I37" i="3" s="1"/>
  <c r="J37" i="3" s="1"/>
  <c r="H82" i="3"/>
  <c r="I82" i="3" s="1"/>
  <c r="J82" i="3" s="1"/>
  <c r="H35" i="3"/>
  <c r="I35" i="3" s="1"/>
  <c r="J35" i="3" s="1"/>
  <c r="H97" i="3"/>
  <c r="I97" i="3" s="1"/>
  <c r="J97" i="3" s="1"/>
  <c r="K97" i="3" s="1"/>
  <c r="L97" i="3" s="1"/>
  <c r="H81" i="3"/>
  <c r="I81" i="3" s="1"/>
  <c r="J81" i="3" s="1"/>
  <c r="K81" i="3" s="1"/>
  <c r="L81" i="3" s="1"/>
  <c r="H17" i="3"/>
  <c r="I17" i="3" s="1"/>
  <c r="J17" i="3" s="1"/>
  <c r="H24" i="3"/>
  <c r="I24" i="3" s="1"/>
  <c r="J24" i="3" s="1"/>
  <c r="K24" i="3" s="1"/>
  <c r="L24" i="3" s="1"/>
  <c r="H61" i="3"/>
  <c r="I61" i="3" s="1"/>
  <c r="J61" i="3" s="1"/>
  <c r="K61" i="3" s="1"/>
  <c r="L61" i="3" s="1"/>
  <c r="H43" i="3"/>
  <c r="I43" i="3" s="1"/>
  <c r="J43" i="3" s="1"/>
  <c r="H95" i="3"/>
  <c r="I95" i="3" s="1"/>
  <c r="J95" i="3" s="1"/>
  <c r="H12" i="3"/>
  <c r="I12" i="3" s="1"/>
  <c r="J12" i="3" s="1"/>
  <c r="H65" i="3"/>
  <c r="I65" i="3" s="1"/>
  <c r="J65" i="3" s="1"/>
  <c r="H108" i="3"/>
  <c r="I108" i="3" s="1"/>
  <c r="J108" i="3" s="1"/>
  <c r="K108" i="3" s="1"/>
  <c r="L108" i="3" s="1"/>
  <c r="H36" i="3"/>
  <c r="I36" i="3" s="1"/>
  <c r="J36" i="3" s="1"/>
  <c r="H28" i="3"/>
  <c r="I28" i="3" s="1"/>
  <c r="J28" i="3" s="1"/>
  <c r="H20" i="3"/>
  <c r="I20" i="3" s="1"/>
  <c r="J20" i="3" s="1"/>
  <c r="H19" i="3"/>
  <c r="I19" i="3" s="1"/>
  <c r="J19" i="3" s="1"/>
  <c r="H80" i="3"/>
  <c r="I80" i="3" s="1"/>
  <c r="J80" i="3" s="1"/>
  <c r="H56" i="3"/>
  <c r="I56" i="3" s="1"/>
  <c r="J56" i="3" s="1"/>
  <c r="K56" i="3" s="1"/>
  <c r="L56" i="3" s="1"/>
  <c r="H69" i="3"/>
  <c r="I69" i="3" s="1"/>
  <c r="J69" i="3" s="1"/>
  <c r="K69" i="3" s="1"/>
  <c r="L69" i="3" s="1"/>
  <c r="H53" i="3"/>
  <c r="I53" i="3" s="1"/>
  <c r="J53" i="3" s="1"/>
  <c r="H57" i="3"/>
  <c r="I57" i="3" s="1"/>
  <c r="J57" i="3" s="1"/>
  <c r="K57" i="3" s="1"/>
  <c r="L57" i="3" s="1"/>
  <c r="H86" i="3"/>
  <c r="I86" i="3" s="1"/>
  <c r="J86" i="3" s="1"/>
  <c r="K86" i="3" s="1"/>
  <c r="L86" i="3" s="1"/>
  <c r="H94" i="3"/>
  <c r="I94" i="3" s="1"/>
  <c r="J94" i="3" s="1"/>
  <c r="K94" i="3" s="1"/>
  <c r="L94" i="3" s="1"/>
  <c r="H96" i="3"/>
  <c r="I96" i="3" s="1"/>
  <c r="J96" i="3" s="1"/>
  <c r="K96" i="3" s="1"/>
  <c r="L96" i="3" s="1"/>
  <c r="H50" i="3"/>
  <c r="I50" i="3" s="1"/>
  <c r="J50" i="3" s="1"/>
  <c r="H32" i="3"/>
  <c r="I32" i="3" s="1"/>
  <c r="J32" i="3" s="1"/>
  <c r="K32" i="3" s="1"/>
  <c r="L32" i="3" s="1"/>
  <c r="H99" i="3"/>
  <c r="I99" i="3" s="1"/>
  <c r="J99" i="3" s="1"/>
  <c r="K99" i="3" s="1"/>
  <c r="L99" i="3" s="1"/>
  <c r="H42" i="3"/>
  <c r="I42" i="3" s="1"/>
  <c r="J42" i="3" s="1"/>
  <c r="K42" i="3" s="1"/>
  <c r="L42" i="3" s="1"/>
  <c r="H78" i="3"/>
  <c r="I78" i="3" s="1"/>
  <c r="J78" i="3" s="1"/>
  <c r="H91" i="3"/>
  <c r="I91" i="3" s="1"/>
  <c r="J91" i="3" s="1"/>
  <c r="H34" i="3"/>
  <c r="I34" i="3" s="1"/>
  <c r="J34" i="3" s="1"/>
  <c r="H70" i="3"/>
  <c r="I70" i="3" s="1"/>
  <c r="J70" i="3" s="1"/>
  <c r="K70" i="3" s="1"/>
  <c r="L70" i="3" s="1"/>
  <c r="H62" i="3"/>
  <c r="I62" i="3" s="1"/>
  <c r="J62" i="3" s="1"/>
  <c r="K62" i="3" s="1"/>
  <c r="L62" i="3" s="1"/>
  <c r="H14" i="3"/>
  <c r="I14" i="3" s="1"/>
  <c r="J14" i="3" s="1"/>
  <c r="K14" i="3" s="1"/>
  <c r="L14" i="3" s="1"/>
  <c r="H110" i="3"/>
  <c r="I110" i="3" s="1"/>
  <c r="J110" i="3" s="1"/>
  <c r="K110" i="3" s="1"/>
  <c r="L110" i="3" s="1"/>
  <c r="H83" i="3"/>
  <c r="I83" i="3" s="1"/>
  <c r="J83" i="3" s="1"/>
  <c r="H18" i="3"/>
  <c r="I18" i="3" s="1"/>
  <c r="J18" i="3" s="1"/>
  <c r="K18" i="3" s="1"/>
  <c r="L18" i="3" s="1"/>
  <c r="H11" i="3"/>
  <c r="I11" i="3" s="1"/>
  <c r="J11" i="3" s="1"/>
  <c r="K11" i="3" s="1"/>
  <c r="L11" i="3" s="1"/>
  <c r="H100" i="3"/>
  <c r="I100" i="3" s="1"/>
  <c r="J100" i="3" s="1"/>
  <c r="K100" i="3" s="1"/>
  <c r="L100" i="3" s="1"/>
  <c r="H75" i="3"/>
  <c r="I75" i="3" s="1"/>
  <c r="J75" i="3" s="1"/>
  <c r="K75" i="3" s="1"/>
  <c r="L75" i="3" s="1"/>
  <c r="H54" i="3"/>
  <c r="I54" i="3" s="1"/>
  <c r="J54" i="3" s="1"/>
  <c r="H60" i="3"/>
  <c r="I60" i="3" s="1"/>
  <c r="J60" i="3" s="1"/>
  <c r="H88" i="3"/>
  <c r="I88" i="3" s="1"/>
  <c r="J88" i="3" s="1"/>
  <c r="K88" i="3" s="1"/>
  <c r="L88" i="3" s="1"/>
  <c r="H52" i="3"/>
  <c r="I52" i="3" s="1"/>
  <c r="J52" i="3" s="1"/>
  <c r="K52" i="3" s="1"/>
  <c r="L52" i="3" s="1"/>
  <c r="H59" i="3"/>
  <c r="I59" i="3" s="1"/>
  <c r="J59" i="3" s="1"/>
  <c r="H38" i="3"/>
  <c r="I38" i="3" s="1"/>
  <c r="J38" i="3" s="1"/>
  <c r="H73" i="3"/>
  <c r="I73" i="3" s="1"/>
  <c r="J73" i="3" s="1"/>
  <c r="H67" i="3"/>
  <c r="I67" i="3" s="1"/>
  <c r="J67" i="3" s="1"/>
  <c r="K67" i="3" s="1"/>
  <c r="L67" i="3" s="1"/>
  <c r="H46" i="3"/>
  <c r="I46" i="3" s="1"/>
  <c r="J46" i="3" s="1"/>
  <c r="H48" i="3"/>
  <c r="I48" i="3" s="1"/>
  <c r="J48" i="3" s="1"/>
  <c r="H44" i="3"/>
  <c r="I44" i="3" s="1"/>
  <c r="J44" i="3" s="1"/>
  <c r="K44" i="3" s="1"/>
  <c r="L44" i="3" s="1"/>
  <c r="H51" i="3"/>
  <c r="I51" i="3" s="1"/>
  <c r="J51" i="3" s="1"/>
  <c r="H105" i="3"/>
  <c r="I105" i="3" s="1"/>
  <c r="J105" i="3" s="1"/>
  <c r="K105" i="3" s="1"/>
  <c r="L105" i="3" s="1"/>
  <c r="K31" i="3"/>
  <c r="L31" i="3" s="1"/>
  <c r="K90" i="3"/>
  <c r="L90" i="3" s="1"/>
  <c r="K74" i="3"/>
  <c r="L74" i="3" s="1"/>
  <c r="K78" i="3"/>
  <c r="L78" i="3" s="1"/>
  <c r="K36" i="3"/>
  <c r="L36" i="3" s="1"/>
  <c r="K103" i="3"/>
  <c r="L103" i="3" s="1"/>
  <c r="K46" i="3"/>
  <c r="L46" i="3" s="1"/>
  <c r="K45" i="3"/>
  <c r="L45" i="3" s="1"/>
  <c r="K37" i="3"/>
  <c r="L37" i="3" s="1"/>
  <c r="K50" i="3"/>
  <c r="L50" i="3" s="1"/>
  <c r="K38" i="3"/>
  <c r="L38" i="3" s="1"/>
  <c r="K80" i="3"/>
  <c r="L80" i="3" s="1"/>
  <c r="K20" i="3"/>
  <c r="L20" i="3" s="1"/>
  <c r="H27" i="3"/>
  <c r="I27" i="3" s="1"/>
  <c r="J27" i="3" s="1"/>
  <c r="H26" i="3"/>
  <c r="I26" i="3" s="1"/>
  <c r="J26" i="3" s="1"/>
  <c r="H87" i="3"/>
  <c r="I87" i="3" s="1"/>
  <c r="J87" i="3" s="1"/>
  <c r="H30" i="3"/>
  <c r="I30" i="3" s="1"/>
  <c r="J30" i="3" s="1"/>
  <c r="K58" i="3"/>
  <c r="L58" i="3" s="1"/>
  <c r="K65" i="3"/>
  <c r="L65" i="3" s="1"/>
  <c r="H79" i="3"/>
  <c r="I79" i="3" s="1"/>
  <c r="J79" i="3" s="1"/>
  <c r="H22" i="3"/>
  <c r="I22" i="3" s="1"/>
  <c r="J22" i="3" s="1"/>
  <c r="K91" i="3"/>
  <c r="L91" i="3" s="1"/>
  <c r="K66" i="3"/>
  <c r="L66" i="3" s="1"/>
  <c r="K54" i="3"/>
  <c r="L54" i="3" s="1"/>
  <c r="K43" i="3"/>
  <c r="L43" i="3" s="1"/>
  <c r="H71" i="3"/>
  <c r="I71" i="3" s="1"/>
  <c r="J71" i="3" s="1"/>
  <c r="H13" i="3"/>
  <c r="I13" i="3" s="1"/>
  <c r="J13" i="3" s="1"/>
  <c r="K59" i="3"/>
  <c r="L59" i="3" s="1"/>
  <c r="K19" i="3"/>
  <c r="L19" i="3" s="1"/>
  <c r="H63" i="3"/>
  <c r="I63" i="3" s="1"/>
  <c r="J63" i="3" s="1"/>
  <c r="H29" i="3"/>
  <c r="I29" i="3" s="1"/>
  <c r="J29" i="3" s="1"/>
  <c r="K60" i="3"/>
  <c r="L60" i="3" s="1"/>
  <c r="K53" i="3"/>
  <c r="L53" i="3" s="1"/>
  <c r="K35" i="3"/>
  <c r="L35" i="3" s="1"/>
  <c r="K73" i="3"/>
  <c r="L73" i="3" s="1"/>
  <c r="K48" i="3"/>
  <c r="L48" i="3" s="1"/>
  <c r="H101" i="3"/>
  <c r="I101" i="3" s="1"/>
  <c r="J101" i="3" s="1"/>
  <c r="H84" i="3"/>
  <c r="I84" i="3" s="1"/>
  <c r="J84" i="3" s="1"/>
  <c r="H33" i="3"/>
  <c r="I33" i="3" s="1"/>
  <c r="J33" i="3" s="1"/>
  <c r="H47" i="3"/>
  <c r="I47" i="3" s="1"/>
  <c r="J47" i="3" s="1"/>
  <c r="H21" i="3"/>
  <c r="I21" i="3" s="1"/>
  <c r="J21" i="3" s="1"/>
  <c r="K82" i="3"/>
  <c r="L82" i="3" s="1"/>
  <c r="K40" i="3"/>
  <c r="L40" i="3" s="1"/>
  <c r="K95" i="3"/>
  <c r="L95" i="3" s="1"/>
  <c r="K10" i="3"/>
  <c r="L10" i="3" s="1"/>
  <c r="H64" i="3"/>
  <c r="I64" i="3" s="1"/>
  <c r="J64" i="3" s="1"/>
  <c r="H109" i="3"/>
  <c r="I109" i="3" s="1"/>
  <c r="J109" i="3" s="1"/>
  <c r="H9" i="3"/>
  <c r="I9" i="3" s="1"/>
  <c r="J9" i="3" s="1"/>
  <c r="H92" i="3"/>
  <c r="I92" i="3" s="1"/>
  <c r="J92" i="3" s="1"/>
  <c r="H23" i="3"/>
  <c r="I23" i="3" s="1"/>
  <c r="J23" i="3" s="1"/>
  <c r="H89" i="3"/>
  <c r="I89" i="3" s="1"/>
  <c r="J89" i="3" s="1"/>
  <c r="H85" i="3"/>
  <c r="I85" i="3" s="1"/>
  <c r="J85" i="3" s="1"/>
  <c r="H76" i="3"/>
  <c r="I76" i="3" s="1"/>
  <c r="J76" i="3" s="1"/>
  <c r="H15" i="3"/>
  <c r="I15" i="3" s="1"/>
  <c r="J15" i="3" s="1"/>
  <c r="H106" i="3"/>
  <c r="I106" i="3" s="1"/>
  <c r="J106" i="3" s="1"/>
  <c r="H104" i="3"/>
  <c r="I104" i="3" s="1"/>
  <c r="J104" i="3" s="1"/>
  <c r="H39" i="3"/>
  <c r="I39" i="3" s="1"/>
  <c r="J39" i="3" s="1"/>
  <c r="H25" i="3"/>
  <c r="I25" i="3" s="1"/>
  <c r="J25" i="3" s="1"/>
  <c r="K28" i="3"/>
  <c r="L28" i="3" s="1"/>
  <c r="K12" i="3"/>
  <c r="L12" i="3" s="1"/>
  <c r="K34" i="3"/>
  <c r="L34" i="3" s="1"/>
  <c r="K17" i="3"/>
  <c r="L17" i="3" s="1"/>
  <c r="H41" i="3"/>
  <c r="I41" i="3" s="1"/>
  <c r="J41" i="3" s="1"/>
  <c r="H55" i="3"/>
  <c r="I55" i="3" s="1"/>
  <c r="J55" i="3" s="1"/>
  <c r="H93" i="3"/>
  <c r="I93" i="3" s="1"/>
  <c r="J93" i="3" s="1"/>
  <c r="H72" i="3"/>
  <c r="I72" i="3" s="1"/>
  <c r="J72" i="3" s="1"/>
  <c r="H77" i="3"/>
  <c r="I77" i="3" s="1"/>
  <c r="J77" i="3" s="1"/>
  <c r="H68" i="3"/>
  <c r="I68" i="3" s="1"/>
  <c r="J68" i="3" s="1"/>
  <c r="H107" i="3"/>
  <c r="I107" i="3" s="1"/>
  <c r="J107" i="3" s="1"/>
  <c r="H98" i="3"/>
  <c r="I98" i="3" s="1"/>
  <c r="J98" i="3" s="1"/>
  <c r="H16" i="3"/>
  <c r="I16" i="3" s="1"/>
  <c r="J16" i="3" s="1"/>
  <c r="H102" i="3"/>
  <c r="I102" i="3" s="1"/>
  <c r="J102" i="3" s="1"/>
  <c r="K6" i="2"/>
  <c r="F110" i="2"/>
  <c r="G110" i="2" s="1"/>
  <c r="F109" i="2"/>
  <c r="G109" i="2" s="1"/>
  <c r="F108" i="2"/>
  <c r="G108" i="2" s="1"/>
  <c r="F107" i="2"/>
  <c r="G107" i="2" s="1"/>
  <c r="F106" i="2"/>
  <c r="G106" i="2" s="1"/>
  <c r="F105" i="2"/>
  <c r="G105" i="2" s="1"/>
  <c r="F104" i="2"/>
  <c r="G104" i="2" s="1"/>
  <c r="F103" i="2"/>
  <c r="G103" i="2" s="1"/>
  <c r="F102" i="2"/>
  <c r="G102" i="2" s="1"/>
  <c r="F101" i="2"/>
  <c r="G101" i="2" s="1"/>
  <c r="F100" i="2"/>
  <c r="G100" i="2" s="1"/>
  <c r="F99" i="2"/>
  <c r="G99" i="2" s="1"/>
  <c r="F98" i="2"/>
  <c r="G98" i="2" s="1"/>
  <c r="F97" i="2"/>
  <c r="G97" i="2" s="1"/>
  <c r="F96" i="2"/>
  <c r="G96" i="2" s="1"/>
  <c r="F95" i="2"/>
  <c r="G95" i="2" s="1"/>
  <c r="F94" i="2"/>
  <c r="G94" i="2" s="1"/>
  <c r="F93" i="2"/>
  <c r="G93" i="2" s="1"/>
  <c r="F92" i="2"/>
  <c r="G92" i="2" s="1"/>
  <c r="F91" i="2"/>
  <c r="G91" i="2" s="1"/>
  <c r="F90" i="2"/>
  <c r="G90" i="2" s="1"/>
  <c r="F89" i="2"/>
  <c r="G89" i="2" s="1"/>
  <c r="F88" i="2"/>
  <c r="G88" i="2" s="1"/>
  <c r="F87" i="2"/>
  <c r="G87" i="2" s="1"/>
  <c r="F86" i="2"/>
  <c r="G86" i="2" s="1"/>
  <c r="F85" i="2"/>
  <c r="G85" i="2" s="1"/>
  <c r="F84" i="2"/>
  <c r="G84" i="2" s="1"/>
  <c r="F83" i="2"/>
  <c r="G83" i="2" s="1"/>
  <c r="F82" i="2"/>
  <c r="G82" i="2" s="1"/>
  <c r="F81" i="2"/>
  <c r="G81" i="2" s="1"/>
  <c r="F80" i="2"/>
  <c r="G80" i="2" s="1"/>
  <c r="F79" i="2"/>
  <c r="G79" i="2" s="1"/>
  <c r="F78" i="2"/>
  <c r="G78" i="2" s="1"/>
  <c r="F77" i="2"/>
  <c r="G77" i="2" s="1"/>
  <c r="F76" i="2"/>
  <c r="G76" i="2" s="1"/>
  <c r="F75" i="2"/>
  <c r="G75" i="2" s="1"/>
  <c r="F74" i="2"/>
  <c r="G74" i="2" s="1"/>
  <c r="F73" i="2"/>
  <c r="G73" i="2" s="1"/>
  <c r="F72" i="2"/>
  <c r="G72" i="2" s="1"/>
  <c r="F71" i="2"/>
  <c r="G71" i="2" s="1"/>
  <c r="F70" i="2"/>
  <c r="G70" i="2" s="1"/>
  <c r="F69" i="2"/>
  <c r="G69" i="2" s="1"/>
  <c r="F68" i="2"/>
  <c r="G68" i="2" s="1"/>
  <c r="F67" i="2"/>
  <c r="G67" i="2" s="1"/>
  <c r="F66" i="2"/>
  <c r="G66" i="2" s="1"/>
  <c r="F65" i="2"/>
  <c r="G65" i="2" s="1"/>
  <c r="F64" i="2"/>
  <c r="G64" i="2" s="1"/>
  <c r="F63" i="2"/>
  <c r="G63" i="2" s="1"/>
  <c r="F62" i="2"/>
  <c r="G62" i="2" s="1"/>
  <c r="F61" i="2"/>
  <c r="G61" i="2" s="1"/>
  <c r="F60" i="2"/>
  <c r="G60" i="2" s="1"/>
  <c r="F59" i="2"/>
  <c r="G59" i="2" s="1"/>
  <c r="F58" i="2"/>
  <c r="G58" i="2" s="1"/>
  <c r="F57" i="2"/>
  <c r="G57" i="2" s="1"/>
  <c r="F56" i="2"/>
  <c r="G56" i="2" s="1"/>
  <c r="F55" i="2"/>
  <c r="G55" i="2" s="1"/>
  <c r="F54" i="2"/>
  <c r="G54" i="2" s="1"/>
  <c r="F53" i="2"/>
  <c r="G53" i="2" s="1"/>
  <c r="F52" i="2"/>
  <c r="G52" i="2" s="1"/>
  <c r="F51" i="2"/>
  <c r="G51" i="2" s="1"/>
  <c r="F50" i="2"/>
  <c r="G50" i="2" s="1"/>
  <c r="F49" i="2"/>
  <c r="G49" i="2" s="1"/>
  <c r="F48" i="2"/>
  <c r="G48" i="2" s="1"/>
  <c r="F47" i="2"/>
  <c r="G47" i="2" s="1"/>
  <c r="F46" i="2"/>
  <c r="G46" i="2" s="1"/>
  <c r="F45" i="2"/>
  <c r="G45" i="2" s="1"/>
  <c r="F44" i="2"/>
  <c r="G44" i="2" s="1"/>
  <c r="F43" i="2"/>
  <c r="G43" i="2" s="1"/>
  <c r="F42" i="2"/>
  <c r="G42" i="2" s="1"/>
  <c r="F41" i="2"/>
  <c r="G41" i="2" s="1"/>
  <c r="F40" i="2"/>
  <c r="G40" i="2" s="1"/>
  <c r="F39" i="2"/>
  <c r="G39" i="2" s="1"/>
  <c r="F38" i="2"/>
  <c r="G38" i="2" s="1"/>
  <c r="F37" i="2"/>
  <c r="G37" i="2" s="1"/>
  <c r="F36" i="2"/>
  <c r="G36" i="2" s="1"/>
  <c r="F35" i="2"/>
  <c r="G35" i="2" s="1"/>
  <c r="F34" i="2"/>
  <c r="G34" i="2" s="1"/>
  <c r="F33" i="2"/>
  <c r="G33" i="2" s="1"/>
  <c r="F32" i="2"/>
  <c r="G32" i="2" s="1"/>
  <c r="F31" i="2"/>
  <c r="G31" i="2" s="1"/>
  <c r="F30" i="2"/>
  <c r="G30" i="2" s="1"/>
  <c r="F29" i="2"/>
  <c r="G29" i="2" s="1"/>
  <c r="F28" i="2"/>
  <c r="G28" i="2" s="1"/>
  <c r="F27" i="2"/>
  <c r="G27" i="2" s="1"/>
  <c r="F26" i="2"/>
  <c r="G26" i="2" s="1"/>
  <c r="F25" i="2"/>
  <c r="G25" i="2" s="1"/>
  <c r="F24" i="2"/>
  <c r="G24" i="2" s="1"/>
  <c r="F23" i="2"/>
  <c r="G23" i="2" s="1"/>
  <c r="F22" i="2"/>
  <c r="G22" i="2" s="1"/>
  <c r="F21" i="2"/>
  <c r="G21" i="2" s="1"/>
  <c r="F20" i="2"/>
  <c r="G20" i="2" s="1"/>
  <c r="F19" i="2"/>
  <c r="G19" i="2" s="1"/>
  <c r="F18" i="2"/>
  <c r="G18" i="2" s="1"/>
  <c r="F17" i="2"/>
  <c r="G17" i="2" s="1"/>
  <c r="F16" i="2"/>
  <c r="G16" i="2" s="1"/>
  <c r="F15" i="2"/>
  <c r="F14" i="2"/>
  <c r="G14" i="2" s="1"/>
  <c r="F13" i="2"/>
  <c r="G13" i="2" s="1"/>
  <c r="F12" i="2"/>
  <c r="G12" i="2" s="1"/>
  <c r="F11" i="2"/>
  <c r="G11" i="2" s="1"/>
  <c r="F10" i="2"/>
  <c r="G10" i="2" s="1"/>
  <c r="F9" i="2"/>
  <c r="G9" i="2" s="1"/>
  <c r="E8" i="2"/>
  <c r="D8" i="2"/>
  <c r="H9" i="1"/>
  <c r="K83" i="3" l="1"/>
  <c r="L83" i="3" s="1"/>
  <c r="K51" i="3"/>
  <c r="L51" i="3" s="1"/>
  <c r="K72" i="3"/>
  <c r="L72" i="3" s="1"/>
  <c r="K55" i="3"/>
  <c r="L55" i="3" s="1"/>
  <c r="K25" i="3"/>
  <c r="L25" i="3" s="1"/>
  <c r="K30" i="3"/>
  <c r="L30" i="3" s="1"/>
  <c r="K26" i="3"/>
  <c r="L26" i="3" s="1"/>
  <c r="K27" i="3"/>
  <c r="L27" i="3" s="1"/>
  <c r="K104" i="3"/>
  <c r="L104" i="3" s="1"/>
  <c r="K106" i="3"/>
  <c r="L106" i="3" s="1"/>
  <c r="K15" i="3"/>
  <c r="L15" i="3" s="1"/>
  <c r="K22" i="3"/>
  <c r="L22" i="3" s="1"/>
  <c r="K76" i="3"/>
  <c r="L76" i="3" s="1"/>
  <c r="K79" i="3"/>
  <c r="L79" i="3" s="1"/>
  <c r="K85" i="3"/>
  <c r="L85" i="3" s="1"/>
  <c r="K89" i="3"/>
  <c r="L89" i="3" s="1"/>
  <c r="K41" i="3"/>
  <c r="L41" i="3" s="1"/>
  <c r="K102" i="3"/>
  <c r="L102" i="3" s="1"/>
  <c r="K23" i="3"/>
  <c r="L23" i="3" s="1"/>
  <c r="K13" i="3"/>
  <c r="L13" i="3" s="1"/>
  <c r="K16" i="3"/>
  <c r="L16" i="3" s="1"/>
  <c r="K92" i="3"/>
  <c r="L92" i="3" s="1"/>
  <c r="K21" i="3"/>
  <c r="L21" i="3" s="1"/>
  <c r="K71" i="3"/>
  <c r="L71" i="3" s="1"/>
  <c r="K87" i="3"/>
  <c r="L87" i="3" s="1"/>
  <c r="K98" i="3"/>
  <c r="L98" i="3" s="1"/>
  <c r="K9" i="3"/>
  <c r="L9" i="3" s="1"/>
  <c r="K47" i="3"/>
  <c r="L47" i="3" s="1"/>
  <c r="K107" i="3"/>
  <c r="L107" i="3" s="1"/>
  <c r="K109" i="3"/>
  <c r="L109" i="3" s="1"/>
  <c r="K33" i="3"/>
  <c r="L33" i="3" s="1"/>
  <c r="K68" i="3"/>
  <c r="L68" i="3" s="1"/>
  <c r="K64" i="3"/>
  <c r="L64" i="3" s="1"/>
  <c r="K84" i="3"/>
  <c r="L84" i="3" s="1"/>
  <c r="K29" i="3"/>
  <c r="L29" i="3" s="1"/>
  <c r="K93" i="3"/>
  <c r="L93" i="3" s="1"/>
  <c r="K39" i="3"/>
  <c r="L39" i="3" s="1"/>
  <c r="K77" i="3"/>
  <c r="L77" i="3" s="1"/>
  <c r="K101" i="3"/>
  <c r="L101" i="3" s="1"/>
  <c r="K63" i="3"/>
  <c r="L63" i="3" s="1"/>
  <c r="I6" i="2"/>
  <c r="J6" i="2"/>
  <c r="F8" i="2"/>
  <c r="G15" i="2"/>
  <c r="N6" i="1"/>
  <c r="N9" i="1" s="1"/>
  <c r="N29" i="1"/>
  <c r="O29" i="1" s="1"/>
  <c r="L6" i="1"/>
  <c r="M6" i="1"/>
  <c r="L10" i="1"/>
  <c r="L8" i="3" l="1"/>
  <c r="L6" i="2"/>
  <c r="G8" i="2"/>
  <c r="H6" i="2" s="1"/>
  <c r="N10" i="1"/>
  <c r="O10" i="1" s="1"/>
  <c r="O9" i="1"/>
  <c r="N41" i="1"/>
  <c r="O41" i="1" s="1"/>
  <c r="N81" i="1"/>
  <c r="O81" i="1" s="1"/>
  <c r="N72" i="1"/>
  <c r="O72" i="1" s="1"/>
  <c r="N71" i="1"/>
  <c r="O71" i="1" s="1"/>
  <c r="N69" i="1"/>
  <c r="O69" i="1" s="1"/>
  <c r="N110" i="1"/>
  <c r="O110" i="1" s="1"/>
  <c r="N109" i="1"/>
  <c r="O109" i="1" s="1"/>
  <c r="N107" i="1"/>
  <c r="O107" i="1" s="1"/>
  <c r="N19" i="1"/>
  <c r="O19" i="1" s="1"/>
  <c r="N45" i="1"/>
  <c r="O45" i="1" s="1"/>
  <c r="N87" i="1"/>
  <c r="O87" i="1" s="1"/>
  <c r="N85" i="1"/>
  <c r="O85" i="1" s="1"/>
  <c r="N39" i="1"/>
  <c r="O39" i="1" s="1"/>
  <c r="N37" i="1"/>
  <c r="O37" i="1" s="1"/>
  <c r="N27" i="1"/>
  <c r="O27" i="1" s="1"/>
  <c r="N25" i="1"/>
  <c r="O25" i="1" s="1"/>
  <c r="N65" i="1"/>
  <c r="O65" i="1" s="1"/>
  <c r="N22" i="1"/>
  <c r="O22" i="1" s="1"/>
  <c r="N104" i="1"/>
  <c r="O104" i="1" s="1"/>
  <c r="N20" i="1"/>
  <c r="O20" i="1" s="1"/>
  <c r="N61" i="1"/>
  <c r="O61" i="1" s="1"/>
  <c r="N60" i="1"/>
  <c r="O60" i="1" s="1"/>
  <c r="N59" i="1"/>
  <c r="O59" i="1" s="1"/>
  <c r="N92" i="1"/>
  <c r="O92" i="1" s="1"/>
  <c r="N16" i="1"/>
  <c r="O16" i="1" s="1"/>
  <c r="N91" i="1"/>
  <c r="O91" i="1" s="1"/>
  <c r="N49" i="1"/>
  <c r="O49" i="1" s="1"/>
  <c r="N89" i="1"/>
  <c r="O89" i="1" s="1"/>
  <c r="N43" i="1"/>
  <c r="O43" i="1" s="1"/>
  <c r="N83" i="1"/>
  <c r="O83" i="1" s="1"/>
  <c r="N40" i="1"/>
  <c r="O40" i="1" s="1"/>
  <c r="N38" i="1"/>
  <c r="O38" i="1" s="1"/>
  <c r="N70" i="1"/>
  <c r="O70" i="1" s="1"/>
  <c r="N67" i="1"/>
  <c r="O67" i="1" s="1"/>
  <c r="N24" i="1"/>
  <c r="O24" i="1" s="1"/>
  <c r="N23" i="1"/>
  <c r="O23" i="1" s="1"/>
  <c r="N64" i="1"/>
  <c r="O64" i="1" s="1"/>
  <c r="N105" i="1"/>
  <c r="O105" i="1" s="1"/>
  <c r="N63" i="1"/>
  <c r="O63" i="1" s="1"/>
  <c r="N21" i="1"/>
  <c r="O21" i="1" s="1"/>
  <c r="N62" i="1"/>
  <c r="O62" i="1" s="1"/>
  <c r="N103" i="1"/>
  <c r="O103" i="1" s="1"/>
  <c r="N94" i="1"/>
  <c r="O94" i="1" s="1"/>
  <c r="N18" i="1"/>
  <c r="O18" i="1" s="1"/>
  <c r="N93" i="1"/>
  <c r="O93" i="1" s="1"/>
  <c r="N17" i="1"/>
  <c r="O17" i="1" s="1"/>
  <c r="N50" i="1"/>
  <c r="O50" i="1" s="1"/>
  <c r="N90" i="1"/>
  <c r="O90" i="1" s="1"/>
  <c r="N47" i="1"/>
  <c r="O47" i="1" s="1"/>
  <c r="N84" i="1"/>
  <c r="O84" i="1" s="1"/>
  <c r="N44" i="1"/>
  <c r="O44" i="1" s="1"/>
  <c r="N82" i="1"/>
  <c r="O82" i="1" s="1"/>
  <c r="N42" i="1"/>
  <c r="O42" i="1" s="1"/>
  <c r="N36" i="1"/>
  <c r="O36" i="1" s="1"/>
  <c r="N12" i="1"/>
  <c r="O12" i="1" s="1"/>
  <c r="N26" i="1"/>
  <c r="O26" i="1" s="1"/>
  <c r="N15" i="1"/>
  <c r="O15" i="1" s="1"/>
  <c r="N102" i="1"/>
  <c r="O102" i="1" s="1"/>
  <c r="N80" i="1"/>
  <c r="O80" i="1" s="1"/>
  <c r="N58" i="1"/>
  <c r="O58" i="1" s="1"/>
  <c r="N14" i="1"/>
  <c r="O14" i="1" s="1"/>
  <c r="N101" i="1"/>
  <c r="O101" i="1" s="1"/>
  <c r="N79" i="1"/>
  <c r="O79" i="1" s="1"/>
  <c r="N57" i="1"/>
  <c r="O57" i="1" s="1"/>
  <c r="N35" i="1"/>
  <c r="O35" i="1" s="1"/>
  <c r="N13" i="1"/>
  <c r="O13" i="1" s="1"/>
  <c r="N100" i="1"/>
  <c r="O100" i="1" s="1"/>
  <c r="N78" i="1"/>
  <c r="O78" i="1" s="1"/>
  <c r="N56" i="1"/>
  <c r="O56" i="1" s="1"/>
  <c r="N34" i="1"/>
  <c r="O34" i="1" s="1"/>
  <c r="N99" i="1"/>
  <c r="O99" i="1" s="1"/>
  <c r="N77" i="1"/>
  <c r="O77" i="1" s="1"/>
  <c r="N55" i="1"/>
  <c r="O55" i="1" s="1"/>
  <c r="N33" i="1"/>
  <c r="O33" i="1" s="1"/>
  <c r="N98" i="1"/>
  <c r="O98" i="1" s="1"/>
  <c r="N76" i="1"/>
  <c r="O76" i="1" s="1"/>
  <c r="N54" i="1"/>
  <c r="O54" i="1" s="1"/>
  <c r="N32" i="1"/>
  <c r="O32" i="1" s="1"/>
  <c r="N97" i="1"/>
  <c r="O97" i="1" s="1"/>
  <c r="N75" i="1"/>
  <c r="O75" i="1" s="1"/>
  <c r="N53" i="1"/>
  <c r="O53" i="1" s="1"/>
  <c r="N31" i="1"/>
  <c r="O31" i="1" s="1"/>
  <c r="N96" i="1"/>
  <c r="O96" i="1" s="1"/>
  <c r="N74" i="1"/>
  <c r="O74" i="1" s="1"/>
  <c r="N52" i="1"/>
  <c r="O52" i="1" s="1"/>
  <c r="N30" i="1"/>
  <c r="O30" i="1" s="1"/>
  <c r="N95" i="1"/>
  <c r="O95" i="1" s="1"/>
  <c r="N73" i="1"/>
  <c r="O73" i="1" s="1"/>
  <c r="N51" i="1"/>
  <c r="O51" i="1" s="1"/>
  <c r="N11" i="1"/>
  <c r="O11" i="1" s="1"/>
  <c r="N108" i="1"/>
  <c r="O108" i="1" s="1"/>
  <c r="N88" i="1"/>
  <c r="O88" i="1" s="1"/>
  <c r="N68" i="1"/>
  <c r="O68" i="1" s="1"/>
  <c r="N48" i="1"/>
  <c r="O48" i="1" s="1"/>
  <c r="N28" i="1"/>
  <c r="O28" i="1" s="1"/>
  <c r="N106" i="1"/>
  <c r="O106" i="1" s="1"/>
  <c r="N86" i="1"/>
  <c r="O86" i="1" s="1"/>
  <c r="N66" i="1"/>
  <c r="O66" i="1" s="1"/>
  <c r="N46" i="1"/>
  <c r="O46" i="1" s="1"/>
  <c r="J6" i="1"/>
  <c r="K6" i="1"/>
  <c r="I6" i="1"/>
  <c r="E8" i="1"/>
  <c r="D8" i="1"/>
  <c r="G103" i="1"/>
  <c r="G107" i="1"/>
  <c r="F10" i="1"/>
  <c r="F11" i="1"/>
  <c r="G11" i="1" s="1"/>
  <c r="F12" i="1"/>
  <c r="G12" i="1" s="1"/>
  <c r="F13" i="1"/>
  <c r="G13" i="1" s="1"/>
  <c r="F14" i="1"/>
  <c r="G14" i="1" s="1"/>
  <c r="F15" i="1"/>
  <c r="G15" i="1" s="1"/>
  <c r="F16" i="1"/>
  <c r="G16" i="1" s="1"/>
  <c r="F17" i="1"/>
  <c r="G17" i="1" s="1"/>
  <c r="F18" i="1"/>
  <c r="G18" i="1" s="1"/>
  <c r="F19" i="1"/>
  <c r="G19" i="1" s="1"/>
  <c r="F20" i="1"/>
  <c r="G20" i="1" s="1"/>
  <c r="F21" i="1"/>
  <c r="G21" i="1" s="1"/>
  <c r="F22" i="1"/>
  <c r="G22" i="1" s="1"/>
  <c r="F23" i="1"/>
  <c r="G23" i="1" s="1"/>
  <c r="F24" i="1"/>
  <c r="G24" i="1" s="1"/>
  <c r="F25" i="1"/>
  <c r="G25" i="1" s="1"/>
  <c r="F26" i="1"/>
  <c r="G26" i="1" s="1"/>
  <c r="F27" i="1"/>
  <c r="G27" i="1" s="1"/>
  <c r="F28" i="1"/>
  <c r="G28" i="1" s="1"/>
  <c r="F29" i="1"/>
  <c r="G29" i="1" s="1"/>
  <c r="F30" i="1"/>
  <c r="G30" i="1" s="1"/>
  <c r="F31" i="1"/>
  <c r="G31" i="1" s="1"/>
  <c r="F32" i="1"/>
  <c r="G32" i="1" s="1"/>
  <c r="F33" i="1"/>
  <c r="G33" i="1" s="1"/>
  <c r="F34" i="1"/>
  <c r="G34" i="1" s="1"/>
  <c r="F35" i="1"/>
  <c r="G35" i="1" s="1"/>
  <c r="F36" i="1"/>
  <c r="G36" i="1" s="1"/>
  <c r="F37" i="1"/>
  <c r="G37" i="1" s="1"/>
  <c r="F38" i="1"/>
  <c r="G38" i="1" s="1"/>
  <c r="F39" i="1"/>
  <c r="G39" i="1" s="1"/>
  <c r="F40" i="1"/>
  <c r="G40" i="1" s="1"/>
  <c r="F41" i="1"/>
  <c r="G41" i="1" s="1"/>
  <c r="F42" i="1"/>
  <c r="G42" i="1" s="1"/>
  <c r="F43" i="1"/>
  <c r="G43" i="1" s="1"/>
  <c r="F44" i="1"/>
  <c r="G44" i="1" s="1"/>
  <c r="F45" i="1"/>
  <c r="G45" i="1" s="1"/>
  <c r="F46" i="1"/>
  <c r="G46" i="1" s="1"/>
  <c r="F47" i="1"/>
  <c r="G47" i="1" s="1"/>
  <c r="F48" i="1"/>
  <c r="G48" i="1" s="1"/>
  <c r="F49" i="1"/>
  <c r="G49" i="1" s="1"/>
  <c r="F50" i="1"/>
  <c r="G50" i="1" s="1"/>
  <c r="F51" i="1"/>
  <c r="G51" i="1" s="1"/>
  <c r="F52" i="1"/>
  <c r="G52" i="1" s="1"/>
  <c r="F53" i="1"/>
  <c r="G53" i="1" s="1"/>
  <c r="F54" i="1"/>
  <c r="G54" i="1" s="1"/>
  <c r="F55" i="1"/>
  <c r="G55" i="1" s="1"/>
  <c r="F56" i="1"/>
  <c r="G56" i="1" s="1"/>
  <c r="F57" i="1"/>
  <c r="G57" i="1" s="1"/>
  <c r="F58" i="1"/>
  <c r="G58" i="1" s="1"/>
  <c r="F59" i="1"/>
  <c r="G59" i="1" s="1"/>
  <c r="F60" i="1"/>
  <c r="G60" i="1" s="1"/>
  <c r="F61" i="1"/>
  <c r="G61" i="1" s="1"/>
  <c r="F62" i="1"/>
  <c r="G62" i="1" s="1"/>
  <c r="F63" i="1"/>
  <c r="G63" i="1" s="1"/>
  <c r="F64" i="1"/>
  <c r="G64" i="1" s="1"/>
  <c r="F65" i="1"/>
  <c r="G65" i="1" s="1"/>
  <c r="F66" i="1"/>
  <c r="G66" i="1" s="1"/>
  <c r="F67" i="1"/>
  <c r="G67" i="1" s="1"/>
  <c r="F68" i="1"/>
  <c r="G68" i="1" s="1"/>
  <c r="F69" i="1"/>
  <c r="G69" i="1" s="1"/>
  <c r="F70" i="1"/>
  <c r="G70" i="1" s="1"/>
  <c r="F71" i="1"/>
  <c r="G71" i="1" s="1"/>
  <c r="F72" i="1"/>
  <c r="G72" i="1" s="1"/>
  <c r="F73" i="1"/>
  <c r="G73" i="1" s="1"/>
  <c r="F74" i="1"/>
  <c r="G74" i="1" s="1"/>
  <c r="F75" i="1"/>
  <c r="G75" i="1" s="1"/>
  <c r="F76" i="1"/>
  <c r="G76" i="1" s="1"/>
  <c r="F77" i="1"/>
  <c r="G77" i="1" s="1"/>
  <c r="F78" i="1"/>
  <c r="G78" i="1" s="1"/>
  <c r="F79" i="1"/>
  <c r="G79" i="1" s="1"/>
  <c r="F80" i="1"/>
  <c r="G80" i="1" s="1"/>
  <c r="F81" i="1"/>
  <c r="G81" i="1" s="1"/>
  <c r="F82" i="1"/>
  <c r="G82" i="1" s="1"/>
  <c r="F83" i="1"/>
  <c r="G83" i="1" s="1"/>
  <c r="F84" i="1"/>
  <c r="G84" i="1" s="1"/>
  <c r="F85" i="1"/>
  <c r="G85" i="1" s="1"/>
  <c r="F86" i="1"/>
  <c r="G86" i="1" s="1"/>
  <c r="F87" i="1"/>
  <c r="G87" i="1" s="1"/>
  <c r="F88" i="1"/>
  <c r="G88" i="1" s="1"/>
  <c r="F89" i="1"/>
  <c r="G89" i="1" s="1"/>
  <c r="F90" i="1"/>
  <c r="G90" i="1" s="1"/>
  <c r="F91" i="1"/>
  <c r="G91" i="1" s="1"/>
  <c r="F92" i="1"/>
  <c r="G92" i="1" s="1"/>
  <c r="F93" i="1"/>
  <c r="G93" i="1" s="1"/>
  <c r="F94" i="1"/>
  <c r="G94" i="1" s="1"/>
  <c r="F95" i="1"/>
  <c r="G95" i="1" s="1"/>
  <c r="F96" i="1"/>
  <c r="G96" i="1" s="1"/>
  <c r="F97" i="1"/>
  <c r="G97" i="1" s="1"/>
  <c r="F98" i="1"/>
  <c r="G98" i="1" s="1"/>
  <c r="F99" i="1"/>
  <c r="G99" i="1" s="1"/>
  <c r="F100" i="1"/>
  <c r="G100" i="1" s="1"/>
  <c r="F101" i="1"/>
  <c r="G101" i="1" s="1"/>
  <c r="F102" i="1"/>
  <c r="G102" i="1" s="1"/>
  <c r="F103" i="1"/>
  <c r="F104" i="1"/>
  <c r="G104" i="1" s="1"/>
  <c r="F105" i="1"/>
  <c r="G105" i="1" s="1"/>
  <c r="F106" i="1"/>
  <c r="G106" i="1" s="1"/>
  <c r="F107" i="1"/>
  <c r="F108" i="1"/>
  <c r="G108" i="1" s="1"/>
  <c r="F109" i="1"/>
  <c r="G109" i="1" s="1"/>
  <c r="F110" i="1"/>
  <c r="G110" i="1" s="1"/>
  <c r="F9" i="1"/>
  <c r="H26" i="2" l="1"/>
  <c r="I26" i="2" s="1"/>
  <c r="J26" i="2" s="1"/>
  <c r="H106" i="2"/>
  <c r="I106" i="2" s="1"/>
  <c r="J106" i="2" s="1"/>
  <c r="H34" i="2"/>
  <c r="I34" i="2" s="1"/>
  <c r="J34" i="2" s="1"/>
  <c r="H82" i="2"/>
  <c r="I82" i="2" s="1"/>
  <c r="J82" i="2" s="1"/>
  <c r="H66" i="2"/>
  <c r="I66" i="2" s="1"/>
  <c r="J66" i="2" s="1"/>
  <c r="H42" i="2"/>
  <c r="I42" i="2" s="1"/>
  <c r="J42" i="2" s="1"/>
  <c r="H90" i="2"/>
  <c r="I90" i="2" s="1"/>
  <c r="J90" i="2" s="1"/>
  <c r="H74" i="2"/>
  <c r="I74" i="2" s="1"/>
  <c r="J74" i="2" s="1"/>
  <c r="H18" i="2"/>
  <c r="I18" i="2" s="1"/>
  <c r="J18" i="2" s="1"/>
  <c r="H22" i="2"/>
  <c r="I22" i="2" s="1"/>
  <c r="J22" i="2" s="1"/>
  <c r="H57" i="2"/>
  <c r="I57" i="2" s="1"/>
  <c r="J57" i="2" s="1"/>
  <c r="H99" i="2"/>
  <c r="I99" i="2" s="1"/>
  <c r="J99" i="2" s="1"/>
  <c r="H83" i="2"/>
  <c r="I83" i="2" s="1"/>
  <c r="J83" i="2" s="1"/>
  <c r="H29" i="2"/>
  <c r="I29" i="2" s="1"/>
  <c r="J29" i="2" s="1"/>
  <c r="H109" i="2"/>
  <c r="I109" i="2" s="1"/>
  <c r="J109" i="2" s="1"/>
  <c r="H89" i="2"/>
  <c r="I89" i="2" s="1"/>
  <c r="J89" i="2" s="1"/>
  <c r="H62" i="2"/>
  <c r="I62" i="2" s="1"/>
  <c r="J62" i="2" s="1"/>
  <c r="H35" i="2"/>
  <c r="I35" i="2" s="1"/>
  <c r="J35" i="2" s="1"/>
  <c r="H80" i="2"/>
  <c r="I80" i="2" s="1"/>
  <c r="J80" i="2" s="1"/>
  <c r="H41" i="2"/>
  <c r="I41" i="2" s="1"/>
  <c r="J41" i="2" s="1"/>
  <c r="H38" i="2"/>
  <c r="I38" i="2" s="1"/>
  <c r="J38" i="2" s="1"/>
  <c r="H77" i="2"/>
  <c r="I77" i="2" s="1"/>
  <c r="J77" i="2" s="1"/>
  <c r="H68" i="2"/>
  <c r="I68" i="2" s="1"/>
  <c r="J68" i="2" s="1"/>
  <c r="H58" i="2"/>
  <c r="I58" i="2" s="1"/>
  <c r="J58" i="2" s="1"/>
  <c r="H45" i="2"/>
  <c r="I45" i="2" s="1"/>
  <c r="J45" i="2" s="1"/>
  <c r="H95" i="2"/>
  <c r="I95" i="2" s="1"/>
  <c r="J95" i="2" s="1"/>
  <c r="H53" i="2"/>
  <c r="I53" i="2" s="1"/>
  <c r="J53" i="2" s="1"/>
  <c r="H67" i="2"/>
  <c r="I67" i="2" s="1"/>
  <c r="J67" i="2" s="1"/>
  <c r="H94" i="2"/>
  <c r="I94" i="2" s="1"/>
  <c r="J94" i="2" s="1"/>
  <c r="H85" i="2"/>
  <c r="I85" i="2" s="1"/>
  <c r="J85" i="2" s="1"/>
  <c r="H52" i="2"/>
  <c r="I52" i="2" s="1"/>
  <c r="J52" i="2" s="1"/>
  <c r="H12" i="2"/>
  <c r="I12" i="2" s="1"/>
  <c r="J12" i="2" s="1"/>
  <c r="H88" i="2"/>
  <c r="I88" i="2" s="1"/>
  <c r="J88" i="2" s="1"/>
  <c r="H91" i="2"/>
  <c r="I91" i="2" s="1"/>
  <c r="J91" i="2" s="1"/>
  <c r="H63" i="2"/>
  <c r="I63" i="2" s="1"/>
  <c r="J63" i="2" s="1"/>
  <c r="H78" i="2"/>
  <c r="I78" i="2" s="1"/>
  <c r="J78" i="2" s="1"/>
  <c r="H48" i="2"/>
  <c r="I48" i="2" s="1"/>
  <c r="J48" i="2" s="1"/>
  <c r="H37" i="2"/>
  <c r="I37" i="2" s="1"/>
  <c r="J37" i="2" s="1"/>
  <c r="H44" i="2"/>
  <c r="I44" i="2" s="1"/>
  <c r="J44" i="2" s="1"/>
  <c r="H65" i="2"/>
  <c r="I65" i="2" s="1"/>
  <c r="J65" i="2" s="1"/>
  <c r="H102" i="2"/>
  <c r="I102" i="2" s="1"/>
  <c r="J102" i="2" s="1"/>
  <c r="H36" i="2"/>
  <c r="I36" i="2" s="1"/>
  <c r="J36" i="2" s="1"/>
  <c r="H47" i="2"/>
  <c r="I47" i="2" s="1"/>
  <c r="J47" i="2" s="1"/>
  <c r="H55" i="2"/>
  <c r="I55" i="2" s="1"/>
  <c r="J55" i="2" s="1"/>
  <c r="H76" i="2"/>
  <c r="I76" i="2" s="1"/>
  <c r="J76" i="2" s="1"/>
  <c r="H50" i="2"/>
  <c r="I50" i="2" s="1"/>
  <c r="J50" i="2" s="1"/>
  <c r="H110" i="2"/>
  <c r="I110" i="2" s="1"/>
  <c r="J110" i="2" s="1"/>
  <c r="H33" i="2"/>
  <c r="I33" i="2" s="1"/>
  <c r="J33" i="2" s="1"/>
  <c r="H75" i="2"/>
  <c r="I75" i="2" s="1"/>
  <c r="J75" i="2" s="1"/>
  <c r="H25" i="2"/>
  <c r="I25" i="2" s="1"/>
  <c r="J25" i="2" s="1"/>
  <c r="H101" i="2"/>
  <c r="I101" i="2" s="1"/>
  <c r="J101" i="2" s="1"/>
  <c r="H60" i="2"/>
  <c r="I60" i="2" s="1"/>
  <c r="J60" i="2" s="1"/>
  <c r="H21" i="2"/>
  <c r="I21" i="2" s="1"/>
  <c r="J21" i="2" s="1"/>
  <c r="H28" i="2"/>
  <c r="I28" i="2" s="1"/>
  <c r="J28" i="2" s="1"/>
  <c r="H97" i="2"/>
  <c r="I97" i="2" s="1"/>
  <c r="J97" i="2" s="1"/>
  <c r="H40" i="2"/>
  <c r="I40" i="2" s="1"/>
  <c r="J40" i="2" s="1"/>
  <c r="H51" i="2"/>
  <c r="I51" i="2" s="1"/>
  <c r="J51" i="2" s="1"/>
  <c r="H79" i="2"/>
  <c r="I79" i="2" s="1"/>
  <c r="J79" i="2" s="1"/>
  <c r="H31" i="2"/>
  <c r="I31" i="2" s="1"/>
  <c r="J31" i="2" s="1"/>
  <c r="H23" i="2"/>
  <c r="I23" i="2" s="1"/>
  <c r="J23" i="2" s="1"/>
  <c r="H107" i="2"/>
  <c r="I107" i="2" s="1"/>
  <c r="J107" i="2" s="1"/>
  <c r="H81" i="2"/>
  <c r="I81" i="2" s="1"/>
  <c r="J81" i="2" s="1"/>
  <c r="H70" i="2"/>
  <c r="I70" i="2" s="1"/>
  <c r="J70" i="2" s="1"/>
  <c r="H73" i="2"/>
  <c r="I73" i="2" s="1"/>
  <c r="J73" i="2" s="1"/>
  <c r="H24" i="2"/>
  <c r="I24" i="2" s="1"/>
  <c r="J24" i="2" s="1"/>
  <c r="H92" i="2"/>
  <c r="I92" i="2" s="1"/>
  <c r="J92" i="2" s="1"/>
  <c r="H46" i="2"/>
  <c r="I46" i="2" s="1"/>
  <c r="J46" i="2" s="1"/>
  <c r="H39" i="2"/>
  <c r="I39" i="2" s="1"/>
  <c r="J39" i="2" s="1"/>
  <c r="H100" i="2"/>
  <c r="I100" i="2" s="1"/>
  <c r="J100" i="2" s="1"/>
  <c r="H9" i="2"/>
  <c r="I9" i="2" s="1"/>
  <c r="J9" i="2" s="1"/>
  <c r="H20" i="2"/>
  <c r="I20" i="2" s="1"/>
  <c r="J20" i="2" s="1"/>
  <c r="H84" i="2"/>
  <c r="I84" i="2" s="1"/>
  <c r="J84" i="2" s="1"/>
  <c r="H96" i="2"/>
  <c r="I96" i="2" s="1"/>
  <c r="J96" i="2" s="1"/>
  <c r="H71" i="2"/>
  <c r="I71" i="2" s="1"/>
  <c r="J71" i="2" s="1"/>
  <c r="H93" i="2"/>
  <c r="I93" i="2" s="1"/>
  <c r="J93" i="2" s="1"/>
  <c r="H103" i="2"/>
  <c r="I103" i="2" s="1"/>
  <c r="J103" i="2" s="1"/>
  <c r="H105" i="2"/>
  <c r="I105" i="2" s="1"/>
  <c r="J105" i="2" s="1"/>
  <c r="H13" i="2"/>
  <c r="I13" i="2" s="1"/>
  <c r="J13" i="2" s="1"/>
  <c r="H30" i="2"/>
  <c r="I30" i="2" s="1"/>
  <c r="J30" i="2" s="1"/>
  <c r="H49" i="2"/>
  <c r="I49" i="2" s="1"/>
  <c r="J49" i="2" s="1"/>
  <c r="H32" i="2"/>
  <c r="I32" i="2" s="1"/>
  <c r="J32" i="2" s="1"/>
  <c r="H98" i="2"/>
  <c r="I98" i="2" s="1"/>
  <c r="J98" i="2" s="1"/>
  <c r="H104" i="2"/>
  <c r="I104" i="2" s="1"/>
  <c r="J104" i="2" s="1"/>
  <c r="H43" i="2"/>
  <c r="I43" i="2" s="1"/>
  <c r="J43" i="2" s="1"/>
  <c r="H14" i="2"/>
  <c r="I14" i="2" s="1"/>
  <c r="J14" i="2" s="1"/>
  <c r="H64" i="2"/>
  <c r="I64" i="2" s="1"/>
  <c r="J64" i="2" s="1"/>
  <c r="H69" i="2"/>
  <c r="I69" i="2" s="1"/>
  <c r="J69" i="2" s="1"/>
  <c r="H59" i="2"/>
  <c r="I59" i="2" s="1"/>
  <c r="J59" i="2" s="1"/>
  <c r="H87" i="2"/>
  <c r="I87" i="2" s="1"/>
  <c r="J87" i="2" s="1"/>
  <c r="H27" i="2"/>
  <c r="I27" i="2" s="1"/>
  <c r="J27" i="2" s="1"/>
  <c r="H72" i="2"/>
  <c r="I72" i="2" s="1"/>
  <c r="J72" i="2" s="1"/>
  <c r="H10" i="2"/>
  <c r="I10" i="2" s="1"/>
  <c r="J10" i="2" s="1"/>
  <c r="H11" i="2"/>
  <c r="I11" i="2" s="1"/>
  <c r="J11" i="2" s="1"/>
  <c r="H19" i="2"/>
  <c r="I19" i="2" s="1"/>
  <c r="J19" i="2" s="1"/>
  <c r="H17" i="2"/>
  <c r="I17" i="2" s="1"/>
  <c r="J17" i="2" s="1"/>
  <c r="H61" i="2"/>
  <c r="I61" i="2" s="1"/>
  <c r="J61" i="2" s="1"/>
  <c r="H86" i="2"/>
  <c r="I86" i="2" s="1"/>
  <c r="J86" i="2" s="1"/>
  <c r="H56" i="2"/>
  <c r="I56" i="2" s="1"/>
  <c r="J56" i="2" s="1"/>
  <c r="H16" i="2"/>
  <c r="I16" i="2" s="1"/>
  <c r="J16" i="2" s="1"/>
  <c r="H54" i="2"/>
  <c r="I54" i="2" s="1"/>
  <c r="J54" i="2" s="1"/>
  <c r="H108" i="2"/>
  <c r="I108" i="2" s="1"/>
  <c r="J108" i="2" s="1"/>
  <c r="H15" i="2"/>
  <c r="I15" i="2" s="1"/>
  <c r="J15" i="2" s="1"/>
  <c r="O8" i="1"/>
  <c r="F8" i="1"/>
  <c r="G10" i="1"/>
  <c r="G9" i="1"/>
  <c r="L33" i="2" l="1"/>
  <c r="M33" i="2" s="1"/>
  <c r="K33" i="2"/>
  <c r="L12" i="2"/>
  <c r="M12" i="2" s="1"/>
  <c r="K12" i="2"/>
  <c r="L89" i="2"/>
  <c r="M89" i="2" s="1"/>
  <c r="K89" i="2"/>
  <c r="L61" i="2"/>
  <c r="M61" i="2" s="1"/>
  <c r="K61" i="2"/>
  <c r="L94" i="2"/>
  <c r="M94" i="2" s="1"/>
  <c r="K94" i="2"/>
  <c r="L83" i="2"/>
  <c r="M83" i="2" s="1"/>
  <c r="K83" i="2"/>
  <c r="L49" i="2"/>
  <c r="M49" i="2" s="1"/>
  <c r="K49" i="2"/>
  <c r="L55" i="2"/>
  <c r="M55" i="2" s="1"/>
  <c r="K55" i="2"/>
  <c r="L67" i="2"/>
  <c r="M67" i="2" s="1"/>
  <c r="K67" i="2"/>
  <c r="L99" i="2"/>
  <c r="M99" i="2" s="1"/>
  <c r="K99" i="2"/>
  <c r="L30" i="2"/>
  <c r="M30" i="2" s="1"/>
  <c r="K30" i="2"/>
  <c r="L29" i="2"/>
  <c r="M29" i="2" s="1"/>
  <c r="K29" i="2"/>
  <c r="L93" i="2"/>
  <c r="M93" i="2" s="1"/>
  <c r="K93" i="2"/>
  <c r="L102" i="2"/>
  <c r="M102" i="2" s="1"/>
  <c r="K102" i="2"/>
  <c r="L45" i="2"/>
  <c r="M45" i="2" s="1"/>
  <c r="K45" i="2"/>
  <c r="L18" i="2"/>
  <c r="M18" i="2" s="1"/>
  <c r="K18" i="2"/>
  <c r="L13" i="2"/>
  <c r="M13" i="2" s="1"/>
  <c r="K13" i="2"/>
  <c r="L103" i="2"/>
  <c r="M103" i="2" s="1"/>
  <c r="K103" i="2"/>
  <c r="L27" i="2"/>
  <c r="M27" i="2" s="1"/>
  <c r="K27" i="2"/>
  <c r="L84" i="2"/>
  <c r="M84" i="2" s="1"/>
  <c r="K84" i="2"/>
  <c r="L65" i="2"/>
  <c r="M65" i="2" s="1"/>
  <c r="K65" i="2"/>
  <c r="L58" i="2"/>
  <c r="M58" i="2" s="1"/>
  <c r="K58" i="2"/>
  <c r="L74" i="2"/>
  <c r="M74" i="2" s="1"/>
  <c r="K74" i="2"/>
  <c r="L17" i="2"/>
  <c r="M17" i="2" s="1"/>
  <c r="K17" i="2"/>
  <c r="L85" i="2"/>
  <c r="M85" i="2" s="1"/>
  <c r="K85" i="2"/>
  <c r="L47" i="2"/>
  <c r="M47" i="2" s="1"/>
  <c r="K47" i="2"/>
  <c r="L71" i="2"/>
  <c r="M71" i="2" s="1"/>
  <c r="K71" i="2"/>
  <c r="L87" i="2"/>
  <c r="M87" i="2" s="1"/>
  <c r="K87" i="2"/>
  <c r="L59" i="2"/>
  <c r="M59" i="2" s="1"/>
  <c r="K59" i="2"/>
  <c r="L20" i="2"/>
  <c r="M20" i="2" s="1"/>
  <c r="K20" i="2"/>
  <c r="L97" i="2"/>
  <c r="M97" i="2" s="1"/>
  <c r="K97" i="2"/>
  <c r="L44" i="2"/>
  <c r="M44" i="2" s="1"/>
  <c r="K44" i="2"/>
  <c r="L68" i="2"/>
  <c r="M68" i="2" s="1"/>
  <c r="K68" i="2"/>
  <c r="L90" i="2"/>
  <c r="M90" i="2" s="1"/>
  <c r="K90" i="2"/>
  <c r="L52" i="2"/>
  <c r="M52" i="2" s="1"/>
  <c r="K52" i="2"/>
  <c r="L107" i="2"/>
  <c r="M107" i="2" s="1"/>
  <c r="K107" i="2"/>
  <c r="L53" i="2"/>
  <c r="M53" i="2" s="1"/>
  <c r="K53" i="2"/>
  <c r="L79" i="2"/>
  <c r="M79" i="2" s="1"/>
  <c r="K79" i="2"/>
  <c r="L51" i="2"/>
  <c r="M51" i="2" s="1"/>
  <c r="K51" i="2"/>
  <c r="L40" i="2"/>
  <c r="M40" i="2" s="1"/>
  <c r="K40" i="2"/>
  <c r="L69" i="2"/>
  <c r="M69" i="2" s="1"/>
  <c r="K69" i="2"/>
  <c r="L15" i="2"/>
  <c r="M15" i="2" s="1"/>
  <c r="K15" i="2"/>
  <c r="L64" i="2"/>
  <c r="M64" i="2" s="1"/>
  <c r="K64" i="2"/>
  <c r="L9" i="2"/>
  <c r="M9" i="2" s="1"/>
  <c r="K9" i="2"/>
  <c r="L28" i="2"/>
  <c r="M28" i="2" s="1"/>
  <c r="K28" i="2"/>
  <c r="L37" i="2"/>
  <c r="M37" i="2" s="1"/>
  <c r="K37" i="2"/>
  <c r="L77" i="2"/>
  <c r="M77" i="2" s="1"/>
  <c r="K77" i="2"/>
  <c r="L42" i="2"/>
  <c r="M42" i="2" s="1"/>
  <c r="K42" i="2"/>
  <c r="L19" i="2"/>
  <c r="M19" i="2" s="1"/>
  <c r="K19" i="2"/>
  <c r="L105" i="2"/>
  <c r="M105" i="2" s="1"/>
  <c r="K105" i="2"/>
  <c r="L57" i="2"/>
  <c r="M57" i="2" s="1"/>
  <c r="K57" i="2"/>
  <c r="L96" i="2"/>
  <c r="M96" i="2" s="1"/>
  <c r="K96" i="2"/>
  <c r="L108" i="2"/>
  <c r="M108" i="2" s="1"/>
  <c r="K108" i="2"/>
  <c r="L14" i="2"/>
  <c r="M14" i="2" s="1"/>
  <c r="K14" i="2"/>
  <c r="L100" i="2"/>
  <c r="M100" i="2" s="1"/>
  <c r="K100" i="2"/>
  <c r="L21" i="2"/>
  <c r="M21" i="2" s="1"/>
  <c r="K21" i="2"/>
  <c r="L48" i="2"/>
  <c r="M48" i="2" s="1"/>
  <c r="K48" i="2"/>
  <c r="L38" i="2"/>
  <c r="M38" i="2" s="1"/>
  <c r="K38" i="2"/>
  <c r="L66" i="2"/>
  <c r="M66" i="2" s="1"/>
  <c r="K66" i="2"/>
  <c r="L73" i="2"/>
  <c r="M73" i="2" s="1"/>
  <c r="K73" i="2"/>
  <c r="L50" i="2"/>
  <c r="M50" i="2" s="1"/>
  <c r="K50" i="2"/>
  <c r="L10" i="2"/>
  <c r="M10" i="2" s="1"/>
  <c r="K10" i="2"/>
  <c r="L43" i="2"/>
  <c r="M43" i="2" s="1"/>
  <c r="K43" i="2"/>
  <c r="L70" i="2"/>
  <c r="M70" i="2" s="1"/>
  <c r="K70" i="2"/>
  <c r="L81" i="2"/>
  <c r="M81" i="2" s="1"/>
  <c r="K81" i="2"/>
  <c r="L23" i="2"/>
  <c r="M23" i="2" s="1"/>
  <c r="K23" i="2"/>
  <c r="L22" i="2"/>
  <c r="M22" i="2" s="1"/>
  <c r="K22" i="2"/>
  <c r="L39" i="2"/>
  <c r="M39" i="2" s="1"/>
  <c r="K39" i="2"/>
  <c r="L78" i="2"/>
  <c r="M78" i="2" s="1"/>
  <c r="K78" i="2"/>
  <c r="L16" i="2"/>
  <c r="M16" i="2" s="1"/>
  <c r="K16" i="2"/>
  <c r="L104" i="2"/>
  <c r="M104" i="2" s="1"/>
  <c r="K104" i="2"/>
  <c r="L46" i="2"/>
  <c r="M46" i="2" s="1"/>
  <c r="K46" i="2"/>
  <c r="L101" i="2"/>
  <c r="M101" i="2" s="1"/>
  <c r="K101" i="2"/>
  <c r="L63" i="2"/>
  <c r="M63" i="2" s="1"/>
  <c r="K63" i="2"/>
  <c r="L80" i="2"/>
  <c r="M80" i="2" s="1"/>
  <c r="K80" i="2"/>
  <c r="L34" i="2"/>
  <c r="M34" i="2" s="1"/>
  <c r="K34" i="2"/>
  <c r="L109" i="2"/>
  <c r="M109" i="2" s="1"/>
  <c r="K109" i="2"/>
  <c r="L11" i="2"/>
  <c r="M11" i="2" s="1"/>
  <c r="K11" i="2"/>
  <c r="L31" i="2"/>
  <c r="M31" i="2" s="1"/>
  <c r="K31" i="2"/>
  <c r="L95" i="2"/>
  <c r="M95" i="2" s="1"/>
  <c r="K95" i="2"/>
  <c r="L60" i="2"/>
  <c r="M60" i="2" s="1"/>
  <c r="K60" i="2"/>
  <c r="L41" i="2"/>
  <c r="M41" i="2" s="1"/>
  <c r="K41" i="2"/>
  <c r="L82" i="2"/>
  <c r="M82" i="2" s="1"/>
  <c r="K82" i="2"/>
  <c r="L56" i="2"/>
  <c r="M56" i="2" s="1"/>
  <c r="K56" i="2"/>
  <c r="L98" i="2"/>
  <c r="M98" i="2" s="1"/>
  <c r="K98" i="2"/>
  <c r="L92" i="2"/>
  <c r="M92" i="2" s="1"/>
  <c r="K92" i="2"/>
  <c r="L25" i="2"/>
  <c r="M25" i="2" s="1"/>
  <c r="K25" i="2"/>
  <c r="L91" i="2"/>
  <c r="M91" i="2" s="1"/>
  <c r="K91" i="2"/>
  <c r="L35" i="2"/>
  <c r="M35" i="2" s="1"/>
  <c r="K35" i="2"/>
  <c r="L106" i="2"/>
  <c r="M106" i="2" s="1"/>
  <c r="K106" i="2"/>
  <c r="L110" i="2"/>
  <c r="M110" i="2" s="1"/>
  <c r="K110" i="2"/>
  <c r="L76" i="2"/>
  <c r="M76" i="2" s="1"/>
  <c r="K76" i="2"/>
  <c r="L72" i="2"/>
  <c r="M72" i="2" s="1"/>
  <c r="K72" i="2"/>
  <c r="L36" i="2"/>
  <c r="M36" i="2" s="1"/>
  <c r="K36" i="2"/>
  <c r="L54" i="2"/>
  <c r="M54" i="2" s="1"/>
  <c r="K54" i="2"/>
  <c r="L86" i="2"/>
  <c r="M86" i="2" s="1"/>
  <c r="K86" i="2"/>
  <c r="L32" i="2"/>
  <c r="M32" i="2" s="1"/>
  <c r="K32" i="2"/>
  <c r="L24" i="2"/>
  <c r="M24" i="2" s="1"/>
  <c r="K24" i="2"/>
  <c r="L75" i="2"/>
  <c r="M75" i="2" s="1"/>
  <c r="K75" i="2"/>
  <c r="L88" i="2"/>
  <c r="M88" i="2" s="1"/>
  <c r="K88" i="2"/>
  <c r="L62" i="2"/>
  <c r="M62" i="2" s="1"/>
  <c r="K62" i="2"/>
  <c r="L26" i="2"/>
  <c r="M26" i="2" s="1"/>
  <c r="K26" i="2"/>
  <c r="G8" i="1"/>
  <c r="H6" i="1" s="1"/>
  <c r="I9" i="1" s="1"/>
  <c r="J9" i="1" s="1"/>
  <c r="K9" i="1" s="1"/>
  <c r="L9" i="1" s="1"/>
  <c r="M9" i="1" s="1"/>
  <c r="M8" i="2" l="1"/>
  <c r="H40" i="1"/>
  <c r="I40" i="1" s="1"/>
  <c r="J40" i="1" s="1"/>
  <c r="K40" i="1" s="1"/>
  <c r="L40" i="1" s="1"/>
  <c r="M40" i="1" s="1"/>
  <c r="H80" i="1"/>
  <c r="I80" i="1" s="1"/>
  <c r="J80" i="1" s="1"/>
  <c r="K80" i="1" s="1"/>
  <c r="L80" i="1" s="1"/>
  <c r="M80" i="1" s="1"/>
  <c r="H26" i="1"/>
  <c r="I26" i="1" s="1"/>
  <c r="J26" i="1" s="1"/>
  <c r="K26" i="1" s="1"/>
  <c r="L26" i="1" s="1"/>
  <c r="M26" i="1" s="1"/>
  <c r="H20" i="1"/>
  <c r="I20" i="1" s="1"/>
  <c r="J20" i="1" s="1"/>
  <c r="K20" i="1" s="1"/>
  <c r="L20" i="1" s="1"/>
  <c r="M20" i="1" s="1"/>
  <c r="H60" i="1"/>
  <c r="I60" i="1" s="1"/>
  <c r="J60" i="1" s="1"/>
  <c r="K60" i="1" s="1"/>
  <c r="L60" i="1" s="1"/>
  <c r="M60" i="1" s="1"/>
  <c r="H100" i="1"/>
  <c r="I100" i="1" s="1"/>
  <c r="J100" i="1" s="1"/>
  <c r="K100" i="1" s="1"/>
  <c r="L100" i="1" s="1"/>
  <c r="M100" i="1" s="1"/>
  <c r="H85" i="1"/>
  <c r="I85" i="1" s="1"/>
  <c r="J85" i="1" s="1"/>
  <c r="K85" i="1" s="1"/>
  <c r="L85" i="1" s="1"/>
  <c r="M85" i="1" s="1"/>
  <c r="H46" i="1"/>
  <c r="I46" i="1" s="1"/>
  <c r="J46" i="1" s="1"/>
  <c r="K46" i="1" s="1"/>
  <c r="L46" i="1" s="1"/>
  <c r="M46" i="1" s="1"/>
  <c r="H106" i="1"/>
  <c r="I106" i="1" s="1"/>
  <c r="J106" i="1" s="1"/>
  <c r="K106" i="1" s="1"/>
  <c r="L106" i="1" s="1"/>
  <c r="M106" i="1" s="1"/>
  <c r="H22" i="1"/>
  <c r="I22" i="1" s="1"/>
  <c r="J22" i="1" s="1"/>
  <c r="K22" i="1" s="1"/>
  <c r="L22" i="1" s="1"/>
  <c r="M22" i="1" s="1"/>
  <c r="H42" i="1"/>
  <c r="I42" i="1" s="1"/>
  <c r="J42" i="1" s="1"/>
  <c r="K42" i="1" s="1"/>
  <c r="L42" i="1" s="1"/>
  <c r="M42" i="1" s="1"/>
  <c r="H62" i="1"/>
  <c r="I62" i="1" s="1"/>
  <c r="J62" i="1" s="1"/>
  <c r="K62" i="1" s="1"/>
  <c r="L62" i="1" s="1"/>
  <c r="M62" i="1" s="1"/>
  <c r="H82" i="1"/>
  <c r="I82" i="1" s="1"/>
  <c r="J82" i="1" s="1"/>
  <c r="K82" i="1" s="1"/>
  <c r="L82" i="1" s="1"/>
  <c r="M82" i="1" s="1"/>
  <c r="H102" i="1"/>
  <c r="I102" i="1" s="1"/>
  <c r="J102" i="1" s="1"/>
  <c r="K102" i="1" s="1"/>
  <c r="L102" i="1" s="1"/>
  <c r="M102" i="1" s="1"/>
  <c r="H23" i="1"/>
  <c r="I23" i="1" s="1"/>
  <c r="J23" i="1" s="1"/>
  <c r="K23" i="1" s="1"/>
  <c r="L23" i="1" s="1"/>
  <c r="M23" i="1" s="1"/>
  <c r="H43" i="1"/>
  <c r="I43" i="1" s="1"/>
  <c r="J43" i="1" s="1"/>
  <c r="K43" i="1" s="1"/>
  <c r="L43" i="1" s="1"/>
  <c r="M43" i="1" s="1"/>
  <c r="H24" i="1"/>
  <c r="I24" i="1" s="1"/>
  <c r="J24" i="1" s="1"/>
  <c r="K24" i="1" s="1"/>
  <c r="L24" i="1" s="1"/>
  <c r="M24" i="1" s="1"/>
  <c r="H44" i="1"/>
  <c r="I44" i="1" s="1"/>
  <c r="J44" i="1" s="1"/>
  <c r="K44" i="1" s="1"/>
  <c r="L44" i="1" s="1"/>
  <c r="M44" i="1" s="1"/>
  <c r="H64" i="1"/>
  <c r="I64" i="1" s="1"/>
  <c r="J64" i="1" s="1"/>
  <c r="K64" i="1" s="1"/>
  <c r="L64" i="1" s="1"/>
  <c r="M64" i="1" s="1"/>
  <c r="H84" i="1"/>
  <c r="I84" i="1" s="1"/>
  <c r="J84" i="1" s="1"/>
  <c r="K84" i="1" s="1"/>
  <c r="L84" i="1" s="1"/>
  <c r="M84" i="1" s="1"/>
  <c r="H45" i="1"/>
  <c r="I45" i="1" s="1"/>
  <c r="J45" i="1" s="1"/>
  <c r="K45" i="1" s="1"/>
  <c r="L45" i="1" s="1"/>
  <c r="M45" i="1" s="1"/>
  <c r="H105" i="1"/>
  <c r="I105" i="1" s="1"/>
  <c r="J105" i="1" s="1"/>
  <c r="K105" i="1" s="1"/>
  <c r="L105" i="1" s="1"/>
  <c r="M105" i="1" s="1"/>
  <c r="H86" i="1"/>
  <c r="I86" i="1" s="1"/>
  <c r="J86" i="1" s="1"/>
  <c r="K86" i="1" s="1"/>
  <c r="L86" i="1" s="1"/>
  <c r="M86" i="1" s="1"/>
  <c r="H104" i="1"/>
  <c r="I104" i="1" s="1"/>
  <c r="J104" i="1" s="1"/>
  <c r="K104" i="1" s="1"/>
  <c r="L104" i="1" s="1"/>
  <c r="M104" i="1" s="1"/>
  <c r="H25" i="1"/>
  <c r="I25" i="1" s="1"/>
  <c r="J25" i="1" s="1"/>
  <c r="K25" i="1" s="1"/>
  <c r="L25" i="1" s="1"/>
  <c r="M25" i="1" s="1"/>
  <c r="H65" i="1"/>
  <c r="I65" i="1" s="1"/>
  <c r="J65" i="1" s="1"/>
  <c r="K65" i="1" s="1"/>
  <c r="L65" i="1" s="1"/>
  <c r="M65" i="1" s="1"/>
  <c r="H66" i="1"/>
  <c r="I66" i="1" s="1"/>
  <c r="J66" i="1" s="1"/>
  <c r="K66" i="1" s="1"/>
  <c r="L66" i="1" s="1"/>
  <c r="M66" i="1" s="1"/>
  <c r="H109" i="1"/>
  <c r="I109" i="1" s="1"/>
  <c r="J109" i="1" s="1"/>
  <c r="K109" i="1" s="1"/>
  <c r="L109" i="1" s="1"/>
  <c r="M109" i="1" s="1"/>
  <c r="H69" i="1"/>
  <c r="I69" i="1" s="1"/>
  <c r="J69" i="1" s="1"/>
  <c r="K69" i="1" s="1"/>
  <c r="L69" i="1" s="1"/>
  <c r="M69" i="1" s="1"/>
  <c r="H27" i="1"/>
  <c r="I27" i="1" s="1"/>
  <c r="J27" i="1" s="1"/>
  <c r="K27" i="1" s="1"/>
  <c r="L27" i="1" s="1"/>
  <c r="M27" i="1" s="1"/>
  <c r="H88" i="1"/>
  <c r="I88" i="1" s="1"/>
  <c r="J88" i="1" s="1"/>
  <c r="K88" i="1" s="1"/>
  <c r="L88" i="1" s="1"/>
  <c r="M88" i="1" s="1"/>
  <c r="H91" i="1"/>
  <c r="I91" i="1" s="1"/>
  <c r="J91" i="1" s="1"/>
  <c r="K91" i="1" s="1"/>
  <c r="L91" i="1" s="1"/>
  <c r="M91" i="1" s="1"/>
  <c r="H52" i="1"/>
  <c r="I52" i="1" s="1"/>
  <c r="J52" i="1" s="1"/>
  <c r="K52" i="1" s="1"/>
  <c r="L52" i="1" s="1"/>
  <c r="M52" i="1" s="1"/>
  <c r="H110" i="1"/>
  <c r="I110" i="1" s="1"/>
  <c r="J110" i="1" s="1"/>
  <c r="K110" i="1" s="1"/>
  <c r="L110" i="1" s="1"/>
  <c r="M110" i="1" s="1"/>
  <c r="H68" i="1"/>
  <c r="I68" i="1" s="1"/>
  <c r="J68" i="1" s="1"/>
  <c r="K68" i="1" s="1"/>
  <c r="L68" i="1" s="1"/>
  <c r="M68" i="1" s="1"/>
  <c r="H70" i="1"/>
  <c r="I70" i="1" s="1"/>
  <c r="J70" i="1" s="1"/>
  <c r="K70" i="1" s="1"/>
  <c r="L70" i="1" s="1"/>
  <c r="M70" i="1" s="1"/>
  <c r="H71" i="1"/>
  <c r="I71" i="1" s="1"/>
  <c r="J71" i="1" s="1"/>
  <c r="K71" i="1" s="1"/>
  <c r="L71" i="1" s="1"/>
  <c r="M71" i="1" s="1"/>
  <c r="H28" i="1"/>
  <c r="I28" i="1" s="1"/>
  <c r="J28" i="1" s="1"/>
  <c r="K28" i="1" s="1"/>
  <c r="L28" i="1" s="1"/>
  <c r="M28" i="1" s="1"/>
  <c r="H30" i="1"/>
  <c r="I30" i="1" s="1"/>
  <c r="J30" i="1" s="1"/>
  <c r="K30" i="1" s="1"/>
  <c r="L30" i="1" s="1"/>
  <c r="M30" i="1" s="1"/>
  <c r="H87" i="1"/>
  <c r="I87" i="1" s="1"/>
  <c r="J87" i="1" s="1"/>
  <c r="K87" i="1" s="1"/>
  <c r="L87" i="1" s="1"/>
  <c r="M87" i="1" s="1"/>
  <c r="H89" i="1"/>
  <c r="I89" i="1" s="1"/>
  <c r="J89" i="1" s="1"/>
  <c r="K89" i="1" s="1"/>
  <c r="L89" i="1" s="1"/>
  <c r="M89" i="1" s="1"/>
  <c r="H90" i="1"/>
  <c r="I90" i="1" s="1"/>
  <c r="J90" i="1" s="1"/>
  <c r="K90" i="1" s="1"/>
  <c r="L90" i="1" s="1"/>
  <c r="M90" i="1" s="1"/>
  <c r="H47" i="1"/>
  <c r="I47" i="1" s="1"/>
  <c r="J47" i="1" s="1"/>
  <c r="K47" i="1" s="1"/>
  <c r="L47" i="1" s="1"/>
  <c r="M47" i="1" s="1"/>
  <c r="H92" i="1"/>
  <c r="I92" i="1" s="1"/>
  <c r="J92" i="1" s="1"/>
  <c r="K92" i="1" s="1"/>
  <c r="L92" i="1" s="1"/>
  <c r="M92" i="1" s="1"/>
  <c r="H49" i="1"/>
  <c r="I49" i="1" s="1"/>
  <c r="J49" i="1" s="1"/>
  <c r="K49" i="1" s="1"/>
  <c r="L49" i="1" s="1"/>
  <c r="M49" i="1" s="1"/>
  <c r="H50" i="1"/>
  <c r="I50" i="1" s="1"/>
  <c r="J50" i="1" s="1"/>
  <c r="K50" i="1" s="1"/>
  <c r="L50" i="1" s="1"/>
  <c r="M50" i="1" s="1"/>
  <c r="H107" i="1"/>
  <c r="I107" i="1" s="1"/>
  <c r="J107" i="1" s="1"/>
  <c r="K107" i="1" s="1"/>
  <c r="L107" i="1" s="1"/>
  <c r="M107" i="1" s="1"/>
  <c r="H11" i="1"/>
  <c r="I11" i="1" s="1"/>
  <c r="J11" i="1" s="1"/>
  <c r="K11" i="1" s="1"/>
  <c r="L11" i="1" s="1"/>
  <c r="M11" i="1" s="1"/>
  <c r="H67" i="1"/>
  <c r="I67" i="1" s="1"/>
  <c r="J67" i="1" s="1"/>
  <c r="K67" i="1" s="1"/>
  <c r="L67" i="1" s="1"/>
  <c r="M67" i="1" s="1"/>
  <c r="H29" i="1"/>
  <c r="I29" i="1" s="1"/>
  <c r="J29" i="1" s="1"/>
  <c r="K29" i="1" s="1"/>
  <c r="L29" i="1" s="1"/>
  <c r="M29" i="1" s="1"/>
  <c r="H31" i="1"/>
  <c r="I31" i="1" s="1"/>
  <c r="J31" i="1" s="1"/>
  <c r="K31" i="1" s="1"/>
  <c r="L31" i="1" s="1"/>
  <c r="M31" i="1" s="1"/>
  <c r="H48" i="1"/>
  <c r="I48" i="1" s="1"/>
  <c r="J48" i="1" s="1"/>
  <c r="K48" i="1" s="1"/>
  <c r="L48" i="1" s="1"/>
  <c r="M48" i="1" s="1"/>
  <c r="H93" i="1"/>
  <c r="I93" i="1" s="1"/>
  <c r="J93" i="1" s="1"/>
  <c r="K93" i="1" s="1"/>
  <c r="L93" i="1" s="1"/>
  <c r="M93" i="1" s="1"/>
  <c r="H94" i="1"/>
  <c r="I94" i="1" s="1"/>
  <c r="J94" i="1" s="1"/>
  <c r="K94" i="1" s="1"/>
  <c r="L94" i="1" s="1"/>
  <c r="M94" i="1" s="1"/>
  <c r="H51" i="1"/>
  <c r="I51" i="1" s="1"/>
  <c r="J51" i="1" s="1"/>
  <c r="K51" i="1" s="1"/>
  <c r="L51" i="1" s="1"/>
  <c r="M51" i="1" s="1"/>
  <c r="H108" i="1"/>
  <c r="I108" i="1" s="1"/>
  <c r="J108" i="1" s="1"/>
  <c r="K108" i="1" s="1"/>
  <c r="L108" i="1" s="1"/>
  <c r="M108" i="1" s="1"/>
  <c r="H34" i="1"/>
  <c r="I34" i="1" s="1"/>
  <c r="J34" i="1" s="1"/>
  <c r="K34" i="1" s="1"/>
  <c r="L34" i="1" s="1"/>
  <c r="M34" i="1" s="1"/>
  <c r="H15" i="1"/>
  <c r="I15" i="1" s="1"/>
  <c r="J15" i="1" s="1"/>
  <c r="K15" i="1" s="1"/>
  <c r="L15" i="1" s="1"/>
  <c r="M15" i="1" s="1"/>
  <c r="H16" i="1"/>
  <c r="I16" i="1" s="1"/>
  <c r="J16" i="1" s="1"/>
  <c r="K16" i="1" s="1"/>
  <c r="L16" i="1" s="1"/>
  <c r="M16" i="1" s="1"/>
  <c r="H74" i="1"/>
  <c r="I74" i="1" s="1"/>
  <c r="J74" i="1" s="1"/>
  <c r="K74" i="1" s="1"/>
  <c r="L74" i="1" s="1"/>
  <c r="M74" i="1" s="1"/>
  <c r="H38" i="1"/>
  <c r="I38" i="1" s="1"/>
  <c r="J38" i="1" s="1"/>
  <c r="K38" i="1" s="1"/>
  <c r="L38" i="1" s="1"/>
  <c r="M38" i="1" s="1"/>
  <c r="H53" i="1"/>
  <c r="I53" i="1" s="1"/>
  <c r="J53" i="1" s="1"/>
  <c r="K53" i="1" s="1"/>
  <c r="L53" i="1" s="1"/>
  <c r="M53" i="1" s="1"/>
  <c r="H17" i="1"/>
  <c r="I17" i="1" s="1"/>
  <c r="J17" i="1" s="1"/>
  <c r="K17" i="1" s="1"/>
  <c r="L17" i="1" s="1"/>
  <c r="M17" i="1" s="1"/>
  <c r="H36" i="1"/>
  <c r="I36" i="1" s="1"/>
  <c r="J36" i="1" s="1"/>
  <c r="K36" i="1" s="1"/>
  <c r="L36" i="1" s="1"/>
  <c r="M36" i="1" s="1"/>
  <c r="H33" i="1"/>
  <c r="I33" i="1" s="1"/>
  <c r="J33" i="1" s="1"/>
  <c r="K33" i="1" s="1"/>
  <c r="L33" i="1" s="1"/>
  <c r="M33" i="1" s="1"/>
  <c r="H59" i="1"/>
  <c r="I59" i="1" s="1"/>
  <c r="J59" i="1" s="1"/>
  <c r="K59" i="1" s="1"/>
  <c r="L59" i="1" s="1"/>
  <c r="M59" i="1" s="1"/>
  <c r="H101" i="1"/>
  <c r="I101" i="1" s="1"/>
  <c r="J101" i="1" s="1"/>
  <c r="K101" i="1" s="1"/>
  <c r="L101" i="1" s="1"/>
  <c r="M101" i="1" s="1"/>
  <c r="H21" i="1"/>
  <c r="I21" i="1" s="1"/>
  <c r="J21" i="1" s="1"/>
  <c r="K21" i="1" s="1"/>
  <c r="L21" i="1" s="1"/>
  <c r="M21" i="1" s="1"/>
  <c r="H18" i="1"/>
  <c r="I18" i="1" s="1"/>
  <c r="J18" i="1" s="1"/>
  <c r="K18" i="1" s="1"/>
  <c r="L18" i="1" s="1"/>
  <c r="M18" i="1" s="1"/>
  <c r="H37" i="1"/>
  <c r="I37" i="1" s="1"/>
  <c r="J37" i="1" s="1"/>
  <c r="K37" i="1" s="1"/>
  <c r="L37" i="1" s="1"/>
  <c r="M37" i="1" s="1"/>
  <c r="H13" i="1"/>
  <c r="I13" i="1" s="1"/>
  <c r="J13" i="1" s="1"/>
  <c r="K13" i="1" s="1"/>
  <c r="L13" i="1" s="1"/>
  <c r="M13" i="1" s="1"/>
  <c r="H103" i="1"/>
  <c r="I103" i="1" s="1"/>
  <c r="J103" i="1" s="1"/>
  <c r="K103" i="1" s="1"/>
  <c r="L103" i="1" s="1"/>
  <c r="M103" i="1" s="1"/>
  <c r="H35" i="1"/>
  <c r="I35" i="1" s="1"/>
  <c r="J35" i="1" s="1"/>
  <c r="K35" i="1" s="1"/>
  <c r="L35" i="1" s="1"/>
  <c r="M35" i="1" s="1"/>
  <c r="H79" i="1"/>
  <c r="I79" i="1" s="1"/>
  <c r="J79" i="1" s="1"/>
  <c r="K79" i="1" s="1"/>
  <c r="L79" i="1" s="1"/>
  <c r="M79" i="1" s="1"/>
  <c r="H54" i="1"/>
  <c r="I54" i="1" s="1"/>
  <c r="J54" i="1" s="1"/>
  <c r="K54" i="1" s="1"/>
  <c r="L54" i="1" s="1"/>
  <c r="M54" i="1" s="1"/>
  <c r="H77" i="1"/>
  <c r="I77" i="1" s="1"/>
  <c r="J77" i="1" s="1"/>
  <c r="K77" i="1" s="1"/>
  <c r="L77" i="1" s="1"/>
  <c r="M77" i="1" s="1"/>
  <c r="H32" i="1"/>
  <c r="I32" i="1" s="1"/>
  <c r="J32" i="1" s="1"/>
  <c r="K32" i="1" s="1"/>
  <c r="L32" i="1" s="1"/>
  <c r="M32" i="1" s="1"/>
  <c r="H95" i="1"/>
  <c r="I95" i="1" s="1"/>
  <c r="J95" i="1" s="1"/>
  <c r="K95" i="1" s="1"/>
  <c r="L95" i="1" s="1"/>
  <c r="M95" i="1" s="1"/>
  <c r="H55" i="1"/>
  <c r="I55" i="1" s="1"/>
  <c r="J55" i="1" s="1"/>
  <c r="K55" i="1" s="1"/>
  <c r="L55" i="1" s="1"/>
  <c r="M55" i="1" s="1"/>
  <c r="H63" i="1"/>
  <c r="I63" i="1" s="1"/>
  <c r="J63" i="1" s="1"/>
  <c r="K63" i="1" s="1"/>
  <c r="L63" i="1" s="1"/>
  <c r="M63" i="1" s="1"/>
  <c r="H76" i="1"/>
  <c r="I76" i="1" s="1"/>
  <c r="J76" i="1" s="1"/>
  <c r="K76" i="1" s="1"/>
  <c r="L76" i="1" s="1"/>
  <c r="M76" i="1" s="1"/>
  <c r="H61" i="1"/>
  <c r="I61" i="1" s="1"/>
  <c r="J61" i="1" s="1"/>
  <c r="K61" i="1" s="1"/>
  <c r="L61" i="1" s="1"/>
  <c r="M61" i="1" s="1"/>
  <c r="H78" i="1"/>
  <c r="I78" i="1" s="1"/>
  <c r="J78" i="1" s="1"/>
  <c r="K78" i="1" s="1"/>
  <c r="L78" i="1" s="1"/>
  <c r="M78" i="1" s="1"/>
  <c r="H97" i="1"/>
  <c r="I97" i="1" s="1"/>
  <c r="J97" i="1" s="1"/>
  <c r="K97" i="1" s="1"/>
  <c r="L97" i="1" s="1"/>
  <c r="M97" i="1" s="1"/>
  <c r="H57" i="1"/>
  <c r="I57" i="1" s="1"/>
  <c r="J57" i="1" s="1"/>
  <c r="K57" i="1" s="1"/>
  <c r="L57" i="1" s="1"/>
  <c r="M57" i="1" s="1"/>
  <c r="H75" i="1"/>
  <c r="I75" i="1" s="1"/>
  <c r="J75" i="1" s="1"/>
  <c r="K75" i="1" s="1"/>
  <c r="L75" i="1" s="1"/>
  <c r="M75" i="1" s="1"/>
  <c r="H12" i="1"/>
  <c r="I12" i="1" s="1"/>
  <c r="J12" i="1" s="1"/>
  <c r="K12" i="1" s="1"/>
  <c r="L12" i="1" s="1"/>
  <c r="M12" i="1" s="1"/>
  <c r="H83" i="1"/>
  <c r="I83" i="1" s="1"/>
  <c r="J83" i="1" s="1"/>
  <c r="K83" i="1" s="1"/>
  <c r="L83" i="1" s="1"/>
  <c r="M83" i="1" s="1"/>
  <c r="H81" i="1"/>
  <c r="I81" i="1" s="1"/>
  <c r="J81" i="1" s="1"/>
  <c r="K81" i="1" s="1"/>
  <c r="L81" i="1" s="1"/>
  <c r="M81" i="1" s="1"/>
  <c r="H41" i="1"/>
  <c r="I41" i="1" s="1"/>
  <c r="J41" i="1" s="1"/>
  <c r="K41" i="1" s="1"/>
  <c r="L41" i="1" s="1"/>
  <c r="M41" i="1" s="1"/>
  <c r="H98" i="1"/>
  <c r="I98" i="1" s="1"/>
  <c r="J98" i="1" s="1"/>
  <c r="K98" i="1" s="1"/>
  <c r="L98" i="1" s="1"/>
  <c r="M98" i="1" s="1"/>
  <c r="H73" i="1"/>
  <c r="I73" i="1" s="1"/>
  <c r="J73" i="1" s="1"/>
  <c r="K73" i="1" s="1"/>
  <c r="L73" i="1" s="1"/>
  <c r="M73" i="1" s="1"/>
  <c r="H14" i="1"/>
  <c r="I14" i="1" s="1"/>
  <c r="J14" i="1" s="1"/>
  <c r="K14" i="1" s="1"/>
  <c r="L14" i="1" s="1"/>
  <c r="M14" i="1" s="1"/>
  <c r="H72" i="1"/>
  <c r="I72" i="1" s="1"/>
  <c r="J72" i="1" s="1"/>
  <c r="K72" i="1" s="1"/>
  <c r="L72" i="1" s="1"/>
  <c r="M72" i="1" s="1"/>
  <c r="H39" i="1"/>
  <c r="I39" i="1" s="1"/>
  <c r="J39" i="1" s="1"/>
  <c r="K39" i="1" s="1"/>
  <c r="L39" i="1" s="1"/>
  <c r="M39" i="1" s="1"/>
  <c r="H99" i="1"/>
  <c r="I99" i="1" s="1"/>
  <c r="J99" i="1" s="1"/>
  <c r="K99" i="1" s="1"/>
  <c r="L99" i="1" s="1"/>
  <c r="M99" i="1" s="1"/>
  <c r="H19" i="1"/>
  <c r="I19" i="1" s="1"/>
  <c r="J19" i="1" s="1"/>
  <c r="K19" i="1" s="1"/>
  <c r="L19" i="1" s="1"/>
  <c r="M19" i="1" s="1"/>
  <c r="H58" i="1"/>
  <c r="I58" i="1" s="1"/>
  <c r="J58" i="1" s="1"/>
  <c r="K58" i="1" s="1"/>
  <c r="L58" i="1" s="1"/>
  <c r="M58" i="1" s="1"/>
  <c r="H56" i="1"/>
  <c r="I56" i="1" s="1"/>
  <c r="J56" i="1" s="1"/>
  <c r="K56" i="1" s="1"/>
  <c r="L56" i="1" s="1"/>
  <c r="M56" i="1" s="1"/>
  <c r="H96" i="1"/>
  <c r="I96" i="1" s="1"/>
  <c r="J96" i="1" s="1"/>
  <c r="K96" i="1" s="1"/>
  <c r="L96" i="1" s="1"/>
  <c r="M96" i="1" s="1"/>
  <c r="H10" i="1"/>
  <c r="I10" i="1" s="1"/>
  <c r="J10" i="1" s="1"/>
  <c r="K10" i="1" s="1"/>
  <c r="M10" i="1" s="1"/>
</calcChain>
</file>

<file path=xl/sharedStrings.xml><?xml version="1.0" encoding="utf-8"?>
<sst xmlns="http://schemas.openxmlformats.org/spreadsheetml/2006/main" count="370" uniqueCount="25">
  <si>
    <t>구분</t>
    <phoneticPr fontId="2" type="noConversion"/>
  </si>
  <si>
    <t>부가가치세</t>
    <phoneticPr fontId="2" type="noConversion"/>
  </si>
  <si>
    <t>합계</t>
    <phoneticPr fontId="2" type="noConversion"/>
  </si>
  <si>
    <t>공매가격(2차)</t>
    <phoneticPr fontId="2" type="noConversion"/>
  </si>
  <si>
    <t>공매가격(3차)</t>
  </si>
  <si>
    <t>공매가격(4차)</t>
  </si>
  <si>
    <t>공매가격(1차)</t>
    <phoneticPr fontId="2" type="noConversion"/>
  </si>
  <si>
    <t>공매가격(5차)</t>
  </si>
  <si>
    <t>공매가격(6차)</t>
  </si>
  <si>
    <t>구분2</t>
    <phoneticPr fontId="2" type="noConversion"/>
  </si>
  <si>
    <t>토지</t>
    <phoneticPr fontId="2" type="noConversion"/>
  </si>
  <si>
    <t>근생</t>
    <phoneticPr fontId="2" type="noConversion"/>
  </si>
  <si>
    <t>신관동 608</t>
    <phoneticPr fontId="2" type="noConversion"/>
  </si>
  <si>
    <t>내용</t>
    <phoneticPr fontId="2" type="noConversion"/>
  </si>
  <si>
    <t>615-1</t>
    <phoneticPr fontId="2" type="noConversion"/>
  </si>
  <si>
    <t>615-2</t>
  </si>
  <si>
    <t>615-3</t>
  </si>
  <si>
    <t>감정평가(㈜중앙감정평가법인)</t>
    <phoneticPr fontId="2" type="noConversion"/>
  </si>
  <si>
    <t>충청남도 공주시 신관동 608</t>
    <phoneticPr fontId="2" type="noConversion"/>
  </si>
  <si>
    <t>건물가</t>
    <phoneticPr fontId="2" type="noConversion"/>
  </si>
  <si>
    <t>토지가</t>
    <phoneticPr fontId="2" type="noConversion"/>
  </si>
  <si>
    <t>일괄매각, 건물 대지권X → 토지가X</t>
    <phoneticPr fontId="2" type="noConversion"/>
  </si>
  <si>
    <t>합계금액</t>
    <phoneticPr fontId="2" type="noConversion"/>
  </si>
  <si>
    <t>부가세 제외</t>
    <phoneticPr fontId="2" type="noConversion"/>
  </si>
  <si>
    <t>공매가격(6차)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</si>
</sst>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#,##0_);[Red]\(#,##0\)"/>
    <numFmt numFmtId="177" formatCode="0.000%"/>
    <numFmt numFmtId="178" formatCode="0.0000%"/>
  </numFmts>
  <fonts count="6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2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4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176" fontId="3" fillId="0" borderId="0" xfId="0" applyNumberFormat="1" applyFont="1" applyBorder="1">
      <alignment vertical="center"/>
    </xf>
    <xf numFmtId="41" fontId="0" fillId="0" borderId="0" xfId="1" applyFont="1" applyBorder="1">
      <alignment vertical="center"/>
    </xf>
    <xf numFmtId="0" fontId="0" fillId="0" borderId="0" xfId="0" applyBorder="1">
      <alignment vertical="center"/>
    </xf>
    <xf numFmtId="176" fontId="0" fillId="0" borderId="1" xfId="0" applyNumberForma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176" fontId="5" fillId="0" borderId="0" xfId="0" applyNumberFormat="1" applyFont="1" applyBorder="1">
      <alignment vertical="center"/>
    </xf>
    <xf numFmtId="0" fontId="4" fillId="0" borderId="0" xfId="0" applyFont="1">
      <alignment vertical="center"/>
    </xf>
    <xf numFmtId="0" fontId="4" fillId="0" borderId="0" xfId="0" applyFont="1" applyBorder="1">
      <alignment vertical="center"/>
    </xf>
    <xf numFmtId="41" fontId="0" fillId="0" borderId="1" xfId="1" applyFont="1" applyFill="1" applyBorder="1" applyAlignment="1">
      <alignment horizontal="righ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 wrapText="1"/>
    </xf>
    <xf numFmtId="176" fontId="4" fillId="2" borderId="1" xfId="0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left" vertical="center"/>
    </xf>
    <xf numFmtId="41" fontId="4" fillId="0" borderId="0" xfId="1" applyFont="1" applyBorder="1">
      <alignment vertical="center"/>
    </xf>
    <xf numFmtId="41" fontId="4" fillId="0" borderId="0" xfId="1" applyFont="1">
      <alignment vertical="center"/>
    </xf>
    <xf numFmtId="41" fontId="4" fillId="0" borderId="0" xfId="1" applyFont="1" applyBorder="1" applyAlignment="1">
      <alignment vertical="center"/>
    </xf>
    <xf numFmtId="41" fontId="0" fillId="0" borderId="1" xfId="1" applyFont="1" applyBorder="1" applyAlignment="1">
      <alignment horizontal="center" vertical="center"/>
    </xf>
    <xf numFmtId="41" fontId="4" fillId="2" borderId="1" xfId="1" applyFont="1" applyFill="1" applyBorder="1" applyAlignment="1">
      <alignment horizontal="center" vertical="center" wrapText="1"/>
    </xf>
    <xf numFmtId="41" fontId="4" fillId="2" borderId="1" xfId="1" applyFont="1" applyFill="1" applyBorder="1" applyAlignment="1">
      <alignment horizontal="center" vertical="center"/>
    </xf>
    <xf numFmtId="41" fontId="0" fillId="0" borderId="1" xfId="1" applyFont="1" applyBorder="1" applyAlignment="1">
      <alignment horizontal="right" vertical="center"/>
    </xf>
    <xf numFmtId="41" fontId="0" fillId="0" borderId="1" xfId="1" applyFont="1" applyFill="1" applyBorder="1">
      <alignment vertical="center"/>
    </xf>
    <xf numFmtId="41" fontId="0" fillId="0" borderId="1" xfId="1" applyFont="1" applyBorder="1">
      <alignment vertical="center"/>
    </xf>
    <xf numFmtId="41" fontId="0" fillId="0" borderId="5" xfId="1" applyFont="1" applyFill="1" applyBorder="1">
      <alignment vertical="center"/>
    </xf>
    <xf numFmtId="177" fontId="5" fillId="0" borderId="0" xfId="2" applyNumberFormat="1" applyFont="1" applyBorder="1">
      <alignment vertical="center"/>
    </xf>
    <xf numFmtId="177" fontId="0" fillId="0" borderId="0" xfId="2" applyNumberFormat="1" applyFont="1">
      <alignment vertical="center"/>
    </xf>
    <xf numFmtId="178" fontId="0" fillId="0" borderId="0" xfId="2" applyNumberFormat="1" applyFont="1">
      <alignment vertical="center"/>
    </xf>
    <xf numFmtId="41" fontId="0" fillId="0" borderId="0" xfId="1" applyFont="1">
      <alignment vertical="center"/>
    </xf>
    <xf numFmtId="41" fontId="4" fillId="2" borderId="1" xfId="1" applyFont="1" applyFill="1" applyBorder="1">
      <alignment vertical="center"/>
    </xf>
    <xf numFmtId="0" fontId="4" fillId="0" borderId="6" xfId="0" applyFont="1" applyBorder="1">
      <alignment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10"/>
  <sheetViews>
    <sheetView zoomScale="70" zoomScaleNormal="70" workbookViewId="0">
      <selection activeCell="O9" sqref="O9"/>
    </sheetView>
  </sheetViews>
  <sheetFormatPr defaultRowHeight="16.5" x14ac:dyDescent="0.3"/>
  <cols>
    <col min="1" max="1" width="5.125" customWidth="1"/>
    <col min="2" max="2" width="11" bestFit="1" customWidth="1"/>
    <col min="3" max="3" width="10.875" style="1" bestFit="1" customWidth="1"/>
    <col min="4" max="4" width="18.625" customWidth="1"/>
    <col min="5" max="5" width="15.375" bestFit="1" customWidth="1"/>
    <col min="6" max="6" width="16.875" bestFit="1" customWidth="1"/>
    <col min="7" max="7" width="17.625" customWidth="1"/>
    <col min="8" max="8" width="19.375" bestFit="1" customWidth="1"/>
    <col min="9" max="9" width="19.25" bestFit="1" customWidth="1"/>
    <col min="10" max="10" width="19.125" bestFit="1" customWidth="1"/>
    <col min="11" max="12" width="17.875" bestFit="1" customWidth="1"/>
    <col min="13" max="13" width="17.875" hidden="1" customWidth="1"/>
    <col min="14" max="14" width="19.375" style="35" bestFit="1" customWidth="1"/>
    <col min="15" max="15" width="16.625" style="35" bestFit="1" customWidth="1"/>
    <col min="16" max="16" width="9.875" style="35" bestFit="1" customWidth="1"/>
  </cols>
  <sheetData>
    <row r="1" spans="1:16" s="13" customFormat="1" ht="17.25" x14ac:dyDescent="0.3">
      <c r="A1" s="21" t="s">
        <v>17</v>
      </c>
      <c r="B1" s="10"/>
      <c r="C1" s="16"/>
      <c r="D1" s="11"/>
      <c r="E1" s="11"/>
      <c r="F1" s="11"/>
      <c r="G1" s="11"/>
      <c r="H1" s="11"/>
      <c r="I1" s="12"/>
      <c r="J1" s="37"/>
      <c r="K1" s="37"/>
      <c r="N1" s="23"/>
      <c r="O1" s="23"/>
      <c r="P1" s="23"/>
    </row>
    <row r="2" spans="1:16" s="13" customFormat="1" ht="17.25" x14ac:dyDescent="0.3">
      <c r="A2" s="21" t="s">
        <v>18</v>
      </c>
      <c r="B2" s="10"/>
      <c r="C2" s="16"/>
      <c r="D2" s="11"/>
      <c r="E2" s="11"/>
      <c r="F2" s="11"/>
      <c r="G2" s="11"/>
      <c r="H2" s="11"/>
      <c r="I2" s="32"/>
      <c r="J2" s="32"/>
      <c r="K2" s="32"/>
      <c r="L2" s="32"/>
      <c r="M2" s="32"/>
      <c r="N2" s="23"/>
      <c r="O2" s="23"/>
      <c r="P2" s="23"/>
    </row>
    <row r="3" spans="1:16" s="13" customFormat="1" ht="17.25" x14ac:dyDescent="0.3">
      <c r="A3" s="21" t="s">
        <v>21</v>
      </c>
      <c r="B3" s="10"/>
      <c r="C3" s="16"/>
      <c r="D3" s="11"/>
      <c r="E3" s="11"/>
      <c r="F3" s="11"/>
      <c r="G3" s="10"/>
      <c r="H3" s="24"/>
      <c r="I3" s="22"/>
      <c r="J3" s="22"/>
      <c r="K3" s="22"/>
      <c r="L3" s="23"/>
      <c r="M3" s="23"/>
      <c r="N3" s="23"/>
      <c r="O3" s="23"/>
      <c r="P3" s="23"/>
    </row>
    <row r="4" spans="1:16" s="13" customFormat="1" ht="17.25" x14ac:dyDescent="0.3">
      <c r="A4" s="10"/>
      <c r="B4" s="10"/>
      <c r="C4" s="16"/>
      <c r="D4" s="11"/>
      <c r="E4" s="11"/>
      <c r="F4" s="11"/>
      <c r="G4" s="11"/>
      <c r="H4" s="11"/>
      <c r="I4" s="12"/>
      <c r="J4" s="14"/>
      <c r="K4" s="14"/>
      <c r="N4" s="23"/>
      <c r="O4" s="23"/>
      <c r="P4" s="23"/>
    </row>
    <row r="5" spans="1:16" ht="17.25" x14ac:dyDescent="0.3">
      <c r="A5" s="4"/>
      <c r="B5" s="4"/>
      <c r="C5" s="17"/>
      <c r="D5" s="5"/>
      <c r="E5" s="5"/>
      <c r="F5" s="5"/>
      <c r="G5" s="5"/>
      <c r="H5" s="5"/>
      <c r="I5" s="6"/>
      <c r="J5" s="8"/>
      <c r="K5" s="8"/>
    </row>
    <row r="6" spans="1:16" ht="17.25" x14ac:dyDescent="0.3">
      <c r="A6" s="4"/>
      <c r="B6" s="4"/>
      <c r="C6" s="17"/>
      <c r="D6" s="7"/>
      <c r="E6" s="7"/>
      <c r="F6" s="7"/>
      <c r="G6" s="7"/>
      <c r="H6" s="33">
        <f>H8/G8</f>
        <v>1.1879925052374505</v>
      </c>
      <c r="I6" s="34">
        <f>I8/H8</f>
        <v>0.90000708365800097</v>
      </c>
      <c r="J6" s="34">
        <f t="shared" ref="J6:K6" si="0">J8/I8</f>
        <v>0.90001101893683</v>
      </c>
      <c r="K6" s="34">
        <f t="shared" si="0"/>
        <v>0.90000874508089201</v>
      </c>
      <c r="L6" s="34">
        <f>L8/K8</f>
        <v>0.90001554665941152</v>
      </c>
      <c r="M6" s="34">
        <f t="shared" ref="M6" si="1">M8/L8</f>
        <v>0.95005721935525667</v>
      </c>
      <c r="N6" s="34">
        <f>N8/L8</f>
        <v>0.95977371364411723</v>
      </c>
    </row>
    <row r="7" spans="1:16" x14ac:dyDescent="0.3">
      <c r="A7" s="2" t="s">
        <v>0</v>
      </c>
      <c r="B7" s="2" t="s">
        <v>9</v>
      </c>
      <c r="C7" s="9" t="s">
        <v>13</v>
      </c>
      <c r="D7" s="9" t="s">
        <v>20</v>
      </c>
      <c r="E7" s="9" t="s">
        <v>19</v>
      </c>
      <c r="F7" s="3" t="s">
        <v>1</v>
      </c>
      <c r="G7" s="3" t="s">
        <v>2</v>
      </c>
      <c r="H7" s="19" t="s">
        <v>6</v>
      </c>
      <c r="I7" s="20" t="s">
        <v>3</v>
      </c>
      <c r="J7" s="20" t="s">
        <v>4</v>
      </c>
      <c r="K7" s="20" t="s">
        <v>5</v>
      </c>
      <c r="L7" s="20" t="s">
        <v>7</v>
      </c>
      <c r="M7" s="20" t="s">
        <v>8</v>
      </c>
      <c r="N7" s="27" t="s">
        <v>24</v>
      </c>
      <c r="O7" s="25" t="s">
        <v>23</v>
      </c>
    </row>
    <row r="8" spans="1:16" x14ac:dyDescent="0.3">
      <c r="A8" s="38" t="s">
        <v>22</v>
      </c>
      <c r="B8" s="39"/>
      <c r="C8" s="40"/>
      <c r="D8" s="25">
        <f>SUM(D9:D110)</f>
        <v>52870622000</v>
      </c>
      <c r="E8" s="25">
        <f t="shared" ref="E8:F8" si="2">SUM(E9:E110)</f>
        <v>5949760000</v>
      </c>
      <c r="F8" s="25">
        <f t="shared" si="2"/>
        <v>594976000</v>
      </c>
      <c r="G8" s="25">
        <f>SUM(G9:G110)</f>
        <v>59415358000</v>
      </c>
      <c r="H8" s="26">
        <v>70585000000</v>
      </c>
      <c r="I8" s="27">
        <v>63527000000</v>
      </c>
      <c r="J8" s="27">
        <v>57175000000</v>
      </c>
      <c r="K8" s="27">
        <v>51458000000</v>
      </c>
      <c r="L8" s="27">
        <v>46313000000</v>
      </c>
      <c r="M8" s="27">
        <v>44000000000</v>
      </c>
      <c r="N8" s="36">
        <v>44450000000</v>
      </c>
      <c r="O8" s="30">
        <f>SUM(O9:O110)</f>
        <v>44004884728.625259</v>
      </c>
    </row>
    <row r="9" spans="1:16" x14ac:dyDescent="0.3">
      <c r="A9" s="2">
        <v>1</v>
      </c>
      <c r="B9" s="2" t="s">
        <v>10</v>
      </c>
      <c r="C9" s="18" t="s">
        <v>12</v>
      </c>
      <c r="D9" s="15">
        <v>52870622000</v>
      </c>
      <c r="E9" s="15"/>
      <c r="F9" s="28">
        <f>E9*0.1</f>
        <v>0</v>
      </c>
      <c r="G9" s="28">
        <f>SUM(D9:F9)</f>
        <v>52870622000</v>
      </c>
      <c r="H9" s="28">
        <f>G9*$H$6</f>
        <v>62809902683.242264</v>
      </c>
      <c r="I9" s="15">
        <f>H9*$I$6</f>
        <v>56529357338.78772</v>
      </c>
      <c r="J9" s="29">
        <f>I9*$J$6</f>
        <v>50877044498.326508</v>
      </c>
      <c r="K9" s="29">
        <f>J9*$K$6</f>
        <v>45789784972.363541</v>
      </c>
      <c r="L9" s="29">
        <f>K9*$L$6</f>
        <v>41211518353.31868</v>
      </c>
      <c r="M9" s="29">
        <f>L9*$M$6</f>
        <v>39153300532.162071</v>
      </c>
      <c r="N9" s="30">
        <f>L9*$N$6</f>
        <v>39553732014.877365</v>
      </c>
      <c r="O9" s="30">
        <f>N9</f>
        <v>39553732014.877365</v>
      </c>
    </row>
    <row r="10" spans="1:16" x14ac:dyDescent="0.3">
      <c r="A10" s="2">
        <v>2</v>
      </c>
      <c r="B10" s="2" t="s">
        <v>11</v>
      </c>
      <c r="C10" s="18">
        <v>101</v>
      </c>
      <c r="D10" s="15"/>
      <c r="E10" s="15">
        <v>12900000</v>
      </c>
      <c r="F10" s="28">
        <f t="shared" ref="F10:F73" si="3">E10*0.1</f>
        <v>1290000</v>
      </c>
      <c r="G10" s="28">
        <f t="shared" ref="G10:G73" si="4">SUM(D10:F10)</f>
        <v>14190000</v>
      </c>
      <c r="H10" s="28">
        <f t="shared" ref="H10:H73" si="5">G10*$H$6</f>
        <v>16857613.649319421</v>
      </c>
      <c r="I10" s="15">
        <f t="shared" ref="I10:I73" si="6">H10*$I$6</f>
        <v>15171971.697957283</v>
      </c>
      <c r="J10" s="29">
        <f t="shared" ref="J10:J73" si="7">I10*$J$6</f>
        <v>13654941.707159281</v>
      </c>
      <c r="K10" s="29">
        <f t="shared" ref="K10:K73" si="8">J10*$K$6</f>
        <v>12289566.950013157</v>
      </c>
      <c r="L10" s="29">
        <f>K10*$L$6</f>
        <v>11060801.316723527</v>
      </c>
      <c r="M10" s="29">
        <f t="shared" ref="M10:M73" si="9">L10*$M$6</f>
        <v>10508394.142807316</v>
      </c>
      <c r="N10" s="30">
        <f>L10*$N$6</f>
        <v>10615866.355631482</v>
      </c>
      <c r="O10" s="30">
        <f>N10/1.1</f>
        <v>9650787.5960286185</v>
      </c>
    </row>
    <row r="11" spans="1:16" x14ac:dyDescent="0.3">
      <c r="A11" s="2">
        <v>3</v>
      </c>
      <c r="B11" s="2" t="s">
        <v>11</v>
      </c>
      <c r="C11" s="18">
        <v>102</v>
      </c>
      <c r="D11" s="15"/>
      <c r="E11" s="15">
        <v>12900000</v>
      </c>
      <c r="F11" s="28">
        <f t="shared" si="3"/>
        <v>1290000</v>
      </c>
      <c r="G11" s="28">
        <f t="shared" si="4"/>
        <v>14190000</v>
      </c>
      <c r="H11" s="28">
        <f t="shared" si="5"/>
        <v>16857613.649319421</v>
      </c>
      <c r="I11" s="15">
        <f t="shared" si="6"/>
        <v>15171971.697957283</v>
      </c>
      <c r="J11" s="29">
        <f t="shared" si="7"/>
        <v>13654941.707159281</v>
      </c>
      <c r="K11" s="29">
        <f t="shared" si="8"/>
        <v>12289566.950013157</v>
      </c>
      <c r="L11" s="29">
        <f>K11*$L$6</f>
        <v>11060801.316723527</v>
      </c>
      <c r="M11" s="29">
        <f t="shared" si="9"/>
        <v>10508394.142807316</v>
      </c>
      <c r="N11" s="30">
        <f t="shared" ref="N11:N73" si="10">L11*$N$6</f>
        <v>10615866.355631482</v>
      </c>
      <c r="O11" s="30">
        <f t="shared" ref="O11:O74" si="11">N11/1.1</f>
        <v>9650787.5960286185</v>
      </c>
    </row>
    <row r="12" spans="1:16" x14ac:dyDescent="0.3">
      <c r="A12" s="2">
        <v>4</v>
      </c>
      <c r="B12" s="2" t="s">
        <v>11</v>
      </c>
      <c r="C12" s="18">
        <v>103</v>
      </c>
      <c r="D12" s="15"/>
      <c r="E12" s="15">
        <v>12900000</v>
      </c>
      <c r="F12" s="28">
        <f t="shared" si="3"/>
        <v>1290000</v>
      </c>
      <c r="G12" s="28">
        <f t="shared" si="4"/>
        <v>14190000</v>
      </c>
      <c r="H12" s="28">
        <f t="shared" si="5"/>
        <v>16857613.649319421</v>
      </c>
      <c r="I12" s="15">
        <f t="shared" si="6"/>
        <v>15171971.697957283</v>
      </c>
      <c r="J12" s="29">
        <f t="shared" si="7"/>
        <v>13654941.707159281</v>
      </c>
      <c r="K12" s="29">
        <f t="shared" si="8"/>
        <v>12289566.950013157</v>
      </c>
      <c r="L12" s="29">
        <f t="shared" ref="L12:L73" si="12">K12*$L$6</f>
        <v>11060801.316723527</v>
      </c>
      <c r="M12" s="29">
        <f t="shared" si="9"/>
        <v>10508394.142807316</v>
      </c>
      <c r="N12" s="30">
        <f t="shared" si="10"/>
        <v>10615866.355631482</v>
      </c>
      <c r="O12" s="30">
        <f t="shared" si="11"/>
        <v>9650787.5960286185</v>
      </c>
    </row>
    <row r="13" spans="1:16" x14ac:dyDescent="0.3">
      <c r="A13" s="2">
        <v>5</v>
      </c>
      <c r="B13" s="2" t="s">
        <v>11</v>
      </c>
      <c r="C13" s="18">
        <v>104</v>
      </c>
      <c r="D13" s="15"/>
      <c r="E13" s="15">
        <v>12900000</v>
      </c>
      <c r="F13" s="28">
        <f t="shared" si="3"/>
        <v>1290000</v>
      </c>
      <c r="G13" s="28">
        <f t="shared" si="4"/>
        <v>14190000</v>
      </c>
      <c r="H13" s="28">
        <f t="shared" si="5"/>
        <v>16857613.649319421</v>
      </c>
      <c r="I13" s="15">
        <f t="shared" si="6"/>
        <v>15171971.697957283</v>
      </c>
      <c r="J13" s="29">
        <f t="shared" si="7"/>
        <v>13654941.707159281</v>
      </c>
      <c r="K13" s="29">
        <f t="shared" si="8"/>
        <v>12289566.950013157</v>
      </c>
      <c r="L13" s="29">
        <f t="shared" si="12"/>
        <v>11060801.316723527</v>
      </c>
      <c r="M13" s="29">
        <f t="shared" si="9"/>
        <v>10508394.142807316</v>
      </c>
      <c r="N13" s="30">
        <f t="shared" si="10"/>
        <v>10615866.355631482</v>
      </c>
      <c r="O13" s="30">
        <f t="shared" si="11"/>
        <v>9650787.5960286185</v>
      </c>
    </row>
    <row r="14" spans="1:16" x14ac:dyDescent="0.3">
      <c r="A14" s="2">
        <v>6</v>
      </c>
      <c r="B14" s="2" t="s">
        <v>11</v>
      </c>
      <c r="C14" s="18">
        <v>105</v>
      </c>
      <c r="D14" s="15"/>
      <c r="E14" s="15">
        <v>17100000</v>
      </c>
      <c r="F14" s="28">
        <f t="shared" si="3"/>
        <v>1710000</v>
      </c>
      <c r="G14" s="28">
        <f t="shared" si="4"/>
        <v>18810000</v>
      </c>
      <c r="H14" s="28">
        <f t="shared" si="5"/>
        <v>22346139.023516443</v>
      </c>
      <c r="I14" s="15">
        <f t="shared" si="6"/>
        <v>20111683.413571283</v>
      </c>
      <c r="J14" s="29">
        <f t="shared" si="7"/>
        <v>18100736.681583233</v>
      </c>
      <c r="K14" s="29">
        <f t="shared" si="8"/>
        <v>16290821.305831395</v>
      </c>
      <c r="L14" s="29">
        <f t="shared" si="12"/>
        <v>14661992.443098631</v>
      </c>
      <c r="M14" s="29">
        <f t="shared" si="9"/>
        <v>13929731.770698071</v>
      </c>
      <c r="N14" s="30">
        <f t="shared" si="10"/>
        <v>14072194.936534757</v>
      </c>
      <c r="O14" s="30">
        <f t="shared" si="11"/>
        <v>12792904.487758869</v>
      </c>
    </row>
    <row r="15" spans="1:16" x14ac:dyDescent="0.3">
      <c r="A15" s="2">
        <v>7</v>
      </c>
      <c r="B15" s="2" t="s">
        <v>11</v>
      </c>
      <c r="C15" s="18">
        <v>106</v>
      </c>
      <c r="D15" s="15"/>
      <c r="E15" s="15">
        <v>12900000</v>
      </c>
      <c r="F15" s="28">
        <f t="shared" si="3"/>
        <v>1290000</v>
      </c>
      <c r="G15" s="28">
        <f t="shared" si="4"/>
        <v>14190000</v>
      </c>
      <c r="H15" s="28">
        <f t="shared" si="5"/>
        <v>16857613.649319421</v>
      </c>
      <c r="I15" s="15">
        <f t="shared" si="6"/>
        <v>15171971.697957283</v>
      </c>
      <c r="J15" s="29">
        <f t="shared" si="7"/>
        <v>13654941.707159281</v>
      </c>
      <c r="K15" s="29">
        <f t="shared" si="8"/>
        <v>12289566.950013157</v>
      </c>
      <c r="L15" s="29">
        <f t="shared" si="12"/>
        <v>11060801.316723527</v>
      </c>
      <c r="M15" s="29">
        <f t="shared" si="9"/>
        <v>10508394.142807316</v>
      </c>
      <c r="N15" s="30">
        <f t="shared" si="10"/>
        <v>10615866.355631482</v>
      </c>
      <c r="O15" s="30">
        <f t="shared" si="11"/>
        <v>9650787.5960286185</v>
      </c>
    </row>
    <row r="16" spans="1:16" x14ac:dyDescent="0.3">
      <c r="A16" s="2">
        <v>8</v>
      </c>
      <c r="B16" s="2" t="s">
        <v>11</v>
      </c>
      <c r="C16" s="18">
        <v>107</v>
      </c>
      <c r="D16" s="15"/>
      <c r="E16" s="15">
        <v>12900000</v>
      </c>
      <c r="F16" s="28">
        <f t="shared" si="3"/>
        <v>1290000</v>
      </c>
      <c r="G16" s="28">
        <f t="shared" si="4"/>
        <v>14190000</v>
      </c>
      <c r="H16" s="28">
        <f t="shared" si="5"/>
        <v>16857613.649319421</v>
      </c>
      <c r="I16" s="15">
        <f t="shared" si="6"/>
        <v>15171971.697957283</v>
      </c>
      <c r="J16" s="29">
        <f t="shared" si="7"/>
        <v>13654941.707159281</v>
      </c>
      <c r="K16" s="29">
        <f t="shared" si="8"/>
        <v>12289566.950013157</v>
      </c>
      <c r="L16" s="29">
        <f t="shared" si="12"/>
        <v>11060801.316723527</v>
      </c>
      <c r="M16" s="29">
        <f t="shared" si="9"/>
        <v>10508394.142807316</v>
      </c>
      <c r="N16" s="30">
        <f t="shared" si="10"/>
        <v>10615866.355631482</v>
      </c>
      <c r="O16" s="30">
        <f t="shared" si="11"/>
        <v>9650787.5960286185</v>
      </c>
    </row>
    <row r="17" spans="1:15" x14ac:dyDescent="0.3">
      <c r="A17" s="2">
        <v>9</v>
      </c>
      <c r="B17" s="2" t="s">
        <v>11</v>
      </c>
      <c r="C17" s="18">
        <v>108</v>
      </c>
      <c r="D17" s="15"/>
      <c r="E17" s="15">
        <v>26800000</v>
      </c>
      <c r="F17" s="28">
        <f t="shared" si="3"/>
        <v>2680000</v>
      </c>
      <c r="G17" s="28">
        <f t="shared" si="4"/>
        <v>29480000</v>
      </c>
      <c r="H17" s="28">
        <f t="shared" si="5"/>
        <v>35022019.054400042</v>
      </c>
      <c r="I17" s="15">
        <f t="shared" si="6"/>
        <v>31520065.232965522</v>
      </c>
      <c r="J17" s="29">
        <f t="shared" si="7"/>
        <v>28368406.02727665</v>
      </c>
      <c r="K17" s="29">
        <f t="shared" si="8"/>
        <v>25531813.50855447</v>
      </c>
      <c r="L17" s="29">
        <f t="shared" si="12"/>
        <v>22979029.092107799</v>
      </c>
      <c r="M17" s="29">
        <f t="shared" si="9"/>
        <v>21831392.482731484</v>
      </c>
      <c r="N17" s="30">
        <f t="shared" si="10"/>
        <v>22054668.087668508</v>
      </c>
      <c r="O17" s="30">
        <f t="shared" si="11"/>
        <v>20049698.261516824</v>
      </c>
    </row>
    <row r="18" spans="1:15" x14ac:dyDescent="0.3">
      <c r="A18" s="2">
        <v>10</v>
      </c>
      <c r="B18" s="2" t="s">
        <v>11</v>
      </c>
      <c r="C18" s="18">
        <v>109</v>
      </c>
      <c r="D18" s="15"/>
      <c r="E18" s="15">
        <v>26800000</v>
      </c>
      <c r="F18" s="28">
        <f t="shared" si="3"/>
        <v>2680000</v>
      </c>
      <c r="G18" s="28">
        <f t="shared" si="4"/>
        <v>29480000</v>
      </c>
      <c r="H18" s="28">
        <f t="shared" si="5"/>
        <v>35022019.054400042</v>
      </c>
      <c r="I18" s="15">
        <f t="shared" si="6"/>
        <v>31520065.232965522</v>
      </c>
      <c r="J18" s="29">
        <f t="shared" si="7"/>
        <v>28368406.02727665</v>
      </c>
      <c r="K18" s="29">
        <f t="shared" si="8"/>
        <v>25531813.50855447</v>
      </c>
      <c r="L18" s="29">
        <f t="shared" si="12"/>
        <v>22979029.092107799</v>
      </c>
      <c r="M18" s="29">
        <f t="shared" si="9"/>
        <v>21831392.482731484</v>
      </c>
      <c r="N18" s="30">
        <f t="shared" si="10"/>
        <v>22054668.087668508</v>
      </c>
      <c r="O18" s="30">
        <f t="shared" si="11"/>
        <v>20049698.261516824</v>
      </c>
    </row>
    <row r="19" spans="1:15" x14ac:dyDescent="0.3">
      <c r="A19" s="2">
        <v>11</v>
      </c>
      <c r="B19" s="2" t="s">
        <v>11</v>
      </c>
      <c r="C19" s="18">
        <v>110</v>
      </c>
      <c r="D19" s="15"/>
      <c r="E19" s="15">
        <v>13400000</v>
      </c>
      <c r="F19" s="28">
        <f t="shared" si="3"/>
        <v>1340000</v>
      </c>
      <c r="G19" s="28">
        <f t="shared" si="4"/>
        <v>14740000</v>
      </c>
      <c r="H19" s="28">
        <f t="shared" si="5"/>
        <v>17511009.527200021</v>
      </c>
      <c r="I19" s="15">
        <f t="shared" si="6"/>
        <v>15760032.616482761</v>
      </c>
      <c r="J19" s="29">
        <f t="shared" si="7"/>
        <v>14184203.013638325</v>
      </c>
      <c r="K19" s="29">
        <f t="shared" si="8"/>
        <v>12765906.754277235</v>
      </c>
      <c r="L19" s="29">
        <f t="shared" si="12"/>
        <v>11489514.546053899</v>
      </c>
      <c r="M19" s="29">
        <f t="shared" si="9"/>
        <v>10915696.241365742</v>
      </c>
      <c r="N19" s="30">
        <f t="shared" si="10"/>
        <v>11027334.043834254</v>
      </c>
      <c r="O19" s="30">
        <f t="shared" si="11"/>
        <v>10024849.130758412</v>
      </c>
    </row>
    <row r="20" spans="1:15" x14ac:dyDescent="0.3">
      <c r="A20" s="2">
        <v>12</v>
      </c>
      <c r="B20" s="2" t="s">
        <v>11</v>
      </c>
      <c r="C20" s="18">
        <v>111</v>
      </c>
      <c r="D20" s="15"/>
      <c r="E20" s="15">
        <v>13400000</v>
      </c>
      <c r="F20" s="28">
        <f t="shared" si="3"/>
        <v>1340000</v>
      </c>
      <c r="G20" s="28">
        <f t="shared" si="4"/>
        <v>14740000</v>
      </c>
      <c r="H20" s="28">
        <f t="shared" si="5"/>
        <v>17511009.527200021</v>
      </c>
      <c r="I20" s="15">
        <f t="shared" si="6"/>
        <v>15760032.616482761</v>
      </c>
      <c r="J20" s="29">
        <f t="shared" si="7"/>
        <v>14184203.013638325</v>
      </c>
      <c r="K20" s="29">
        <f t="shared" si="8"/>
        <v>12765906.754277235</v>
      </c>
      <c r="L20" s="29">
        <f t="shared" si="12"/>
        <v>11489514.546053899</v>
      </c>
      <c r="M20" s="29">
        <f t="shared" si="9"/>
        <v>10915696.241365742</v>
      </c>
      <c r="N20" s="30">
        <f t="shared" si="10"/>
        <v>11027334.043834254</v>
      </c>
      <c r="O20" s="30">
        <f t="shared" si="11"/>
        <v>10024849.130758412</v>
      </c>
    </row>
    <row r="21" spans="1:15" x14ac:dyDescent="0.3">
      <c r="A21" s="2">
        <v>13</v>
      </c>
      <c r="B21" s="2" t="s">
        <v>11</v>
      </c>
      <c r="C21" s="18">
        <v>112</v>
      </c>
      <c r="D21" s="15"/>
      <c r="E21" s="15">
        <v>13400000</v>
      </c>
      <c r="F21" s="28">
        <f t="shared" si="3"/>
        <v>1340000</v>
      </c>
      <c r="G21" s="28">
        <f t="shared" si="4"/>
        <v>14740000</v>
      </c>
      <c r="H21" s="28">
        <f t="shared" si="5"/>
        <v>17511009.527200021</v>
      </c>
      <c r="I21" s="15">
        <f t="shared" si="6"/>
        <v>15760032.616482761</v>
      </c>
      <c r="J21" s="29">
        <f t="shared" si="7"/>
        <v>14184203.013638325</v>
      </c>
      <c r="K21" s="29">
        <f t="shared" si="8"/>
        <v>12765906.754277235</v>
      </c>
      <c r="L21" s="29">
        <f t="shared" si="12"/>
        <v>11489514.546053899</v>
      </c>
      <c r="M21" s="29">
        <f t="shared" si="9"/>
        <v>10915696.241365742</v>
      </c>
      <c r="N21" s="30">
        <f t="shared" si="10"/>
        <v>11027334.043834254</v>
      </c>
      <c r="O21" s="30">
        <f t="shared" si="11"/>
        <v>10024849.130758412</v>
      </c>
    </row>
    <row r="22" spans="1:15" x14ac:dyDescent="0.3">
      <c r="A22" s="2">
        <v>14</v>
      </c>
      <c r="B22" s="2" t="s">
        <v>11</v>
      </c>
      <c r="C22" s="18">
        <v>113</v>
      </c>
      <c r="D22" s="15"/>
      <c r="E22" s="15">
        <v>13400000</v>
      </c>
      <c r="F22" s="28">
        <f t="shared" si="3"/>
        <v>1340000</v>
      </c>
      <c r="G22" s="28">
        <f t="shared" si="4"/>
        <v>14740000</v>
      </c>
      <c r="H22" s="28">
        <f t="shared" si="5"/>
        <v>17511009.527200021</v>
      </c>
      <c r="I22" s="15">
        <f t="shared" si="6"/>
        <v>15760032.616482761</v>
      </c>
      <c r="J22" s="29">
        <f t="shared" si="7"/>
        <v>14184203.013638325</v>
      </c>
      <c r="K22" s="29">
        <f t="shared" si="8"/>
        <v>12765906.754277235</v>
      </c>
      <c r="L22" s="29">
        <f t="shared" si="12"/>
        <v>11489514.546053899</v>
      </c>
      <c r="M22" s="29">
        <f t="shared" si="9"/>
        <v>10915696.241365742</v>
      </c>
      <c r="N22" s="30">
        <f t="shared" si="10"/>
        <v>11027334.043834254</v>
      </c>
      <c r="O22" s="30">
        <f t="shared" si="11"/>
        <v>10024849.130758412</v>
      </c>
    </row>
    <row r="23" spans="1:15" x14ac:dyDescent="0.3">
      <c r="A23" s="2">
        <v>15</v>
      </c>
      <c r="B23" s="2" t="s">
        <v>11</v>
      </c>
      <c r="C23" s="18">
        <v>115</v>
      </c>
      <c r="D23" s="15"/>
      <c r="E23" s="15">
        <v>18000000</v>
      </c>
      <c r="F23" s="28">
        <f t="shared" si="3"/>
        <v>1800000</v>
      </c>
      <c r="G23" s="28">
        <f t="shared" si="4"/>
        <v>19800000</v>
      </c>
      <c r="H23" s="28">
        <f t="shared" si="5"/>
        <v>23522251.603701521</v>
      </c>
      <c r="I23" s="15">
        <f t="shared" si="6"/>
        <v>21170193.066917144</v>
      </c>
      <c r="J23" s="29">
        <f t="shared" si="7"/>
        <v>19053407.033245511</v>
      </c>
      <c r="K23" s="29">
        <f t="shared" si="8"/>
        <v>17148232.953506734</v>
      </c>
      <c r="L23" s="29">
        <f t="shared" si="12"/>
        <v>15433676.255893299</v>
      </c>
      <c r="M23" s="29">
        <f t="shared" si="9"/>
        <v>14662875.548103238</v>
      </c>
      <c r="N23" s="30">
        <f t="shared" si="10"/>
        <v>14812836.775299747</v>
      </c>
      <c r="O23" s="30">
        <f t="shared" si="11"/>
        <v>13466215.250272496</v>
      </c>
    </row>
    <row r="24" spans="1:15" x14ac:dyDescent="0.3">
      <c r="A24" s="2">
        <v>16</v>
      </c>
      <c r="B24" s="2" t="s">
        <v>11</v>
      </c>
      <c r="C24" s="18">
        <v>116</v>
      </c>
      <c r="D24" s="30"/>
      <c r="E24" s="29">
        <v>18500000</v>
      </c>
      <c r="F24" s="28">
        <f t="shared" si="3"/>
        <v>1850000</v>
      </c>
      <c r="G24" s="28">
        <f t="shared" si="4"/>
        <v>20350000</v>
      </c>
      <c r="H24" s="28">
        <f t="shared" si="5"/>
        <v>24175647.481582116</v>
      </c>
      <c r="I24" s="15">
        <f t="shared" si="6"/>
        <v>21758253.985442616</v>
      </c>
      <c r="J24" s="29">
        <f t="shared" si="7"/>
        <v>19582668.339724552</v>
      </c>
      <c r="K24" s="29">
        <f t="shared" si="8"/>
        <v>17624572.75777081</v>
      </c>
      <c r="L24" s="29">
        <f t="shared" si="12"/>
        <v>15862389.485223668</v>
      </c>
      <c r="M24" s="29">
        <f t="shared" si="9"/>
        <v>15070177.64666166</v>
      </c>
      <c r="N24" s="30">
        <f t="shared" si="10"/>
        <v>15224304.463502517</v>
      </c>
      <c r="O24" s="30">
        <f t="shared" si="11"/>
        <v>13840276.785002287</v>
      </c>
    </row>
    <row r="25" spans="1:15" x14ac:dyDescent="0.3">
      <c r="A25" s="2">
        <v>17</v>
      </c>
      <c r="B25" s="2" t="s">
        <v>11</v>
      </c>
      <c r="C25" s="18">
        <v>117</v>
      </c>
      <c r="D25" s="30"/>
      <c r="E25" s="29">
        <v>18500000</v>
      </c>
      <c r="F25" s="28">
        <f t="shared" si="3"/>
        <v>1850000</v>
      </c>
      <c r="G25" s="28">
        <f t="shared" si="4"/>
        <v>20350000</v>
      </c>
      <c r="H25" s="28">
        <f t="shared" si="5"/>
        <v>24175647.481582116</v>
      </c>
      <c r="I25" s="15">
        <f t="shared" si="6"/>
        <v>21758253.985442616</v>
      </c>
      <c r="J25" s="29">
        <f t="shared" si="7"/>
        <v>19582668.339724552</v>
      </c>
      <c r="K25" s="29">
        <f t="shared" si="8"/>
        <v>17624572.75777081</v>
      </c>
      <c r="L25" s="29">
        <f t="shared" si="12"/>
        <v>15862389.485223668</v>
      </c>
      <c r="M25" s="29">
        <f t="shared" si="9"/>
        <v>15070177.64666166</v>
      </c>
      <c r="N25" s="30">
        <f t="shared" si="10"/>
        <v>15224304.463502517</v>
      </c>
      <c r="O25" s="30">
        <f t="shared" si="11"/>
        <v>13840276.785002287</v>
      </c>
    </row>
    <row r="26" spans="1:15" x14ac:dyDescent="0.3">
      <c r="A26" s="2">
        <v>18</v>
      </c>
      <c r="B26" s="2" t="s">
        <v>11</v>
      </c>
      <c r="C26" s="18">
        <v>118</v>
      </c>
      <c r="D26" s="30"/>
      <c r="E26" s="29">
        <v>19100000</v>
      </c>
      <c r="F26" s="28">
        <f t="shared" si="3"/>
        <v>1910000</v>
      </c>
      <c r="G26" s="28">
        <f t="shared" si="4"/>
        <v>21010000</v>
      </c>
      <c r="H26" s="28">
        <f t="shared" si="5"/>
        <v>24959722.535038836</v>
      </c>
      <c r="I26" s="15">
        <f t="shared" si="6"/>
        <v>22463927.087673191</v>
      </c>
      <c r="J26" s="29">
        <f t="shared" si="7"/>
        <v>20217781.907499406</v>
      </c>
      <c r="K26" s="29">
        <f t="shared" si="8"/>
        <v>18196180.522887703</v>
      </c>
      <c r="L26" s="29">
        <f t="shared" si="12"/>
        <v>16376845.360420113</v>
      </c>
      <c r="M26" s="29">
        <f t="shared" si="9"/>
        <v>15558940.164931769</v>
      </c>
      <c r="N26" s="30">
        <f t="shared" si="10"/>
        <v>15718065.689345844</v>
      </c>
      <c r="O26" s="30">
        <f t="shared" si="11"/>
        <v>14289150.626678038</v>
      </c>
    </row>
    <row r="27" spans="1:15" x14ac:dyDescent="0.3">
      <c r="A27" s="2">
        <v>19</v>
      </c>
      <c r="B27" s="2" t="s">
        <v>11</v>
      </c>
      <c r="C27" s="18">
        <v>119</v>
      </c>
      <c r="D27" s="30"/>
      <c r="E27" s="29">
        <v>19100000</v>
      </c>
      <c r="F27" s="28">
        <f t="shared" si="3"/>
        <v>1910000</v>
      </c>
      <c r="G27" s="28">
        <f t="shared" si="4"/>
        <v>21010000</v>
      </c>
      <c r="H27" s="28">
        <f t="shared" si="5"/>
        <v>24959722.535038836</v>
      </c>
      <c r="I27" s="15">
        <f t="shared" si="6"/>
        <v>22463927.087673191</v>
      </c>
      <c r="J27" s="29">
        <f t="shared" si="7"/>
        <v>20217781.907499406</v>
      </c>
      <c r="K27" s="29">
        <f t="shared" si="8"/>
        <v>18196180.522887703</v>
      </c>
      <c r="L27" s="29">
        <f t="shared" si="12"/>
        <v>16376845.360420113</v>
      </c>
      <c r="M27" s="29">
        <f t="shared" si="9"/>
        <v>15558940.164931769</v>
      </c>
      <c r="N27" s="30">
        <f t="shared" si="10"/>
        <v>15718065.689345844</v>
      </c>
      <c r="O27" s="30">
        <f t="shared" si="11"/>
        <v>14289150.626678038</v>
      </c>
    </row>
    <row r="28" spans="1:15" x14ac:dyDescent="0.3">
      <c r="A28" s="2">
        <v>20</v>
      </c>
      <c r="B28" s="2" t="s">
        <v>11</v>
      </c>
      <c r="C28" s="18">
        <v>120</v>
      </c>
      <c r="D28" s="30"/>
      <c r="E28" s="29">
        <v>13400000</v>
      </c>
      <c r="F28" s="28">
        <f t="shared" si="3"/>
        <v>1340000</v>
      </c>
      <c r="G28" s="28">
        <f t="shared" si="4"/>
        <v>14740000</v>
      </c>
      <c r="H28" s="28">
        <f t="shared" si="5"/>
        <v>17511009.527200021</v>
      </c>
      <c r="I28" s="15">
        <f t="shared" si="6"/>
        <v>15760032.616482761</v>
      </c>
      <c r="J28" s="29">
        <f t="shared" si="7"/>
        <v>14184203.013638325</v>
      </c>
      <c r="K28" s="29">
        <f t="shared" si="8"/>
        <v>12765906.754277235</v>
      </c>
      <c r="L28" s="29">
        <f t="shared" si="12"/>
        <v>11489514.546053899</v>
      </c>
      <c r="M28" s="29">
        <f t="shared" si="9"/>
        <v>10915696.241365742</v>
      </c>
      <c r="N28" s="30">
        <f t="shared" si="10"/>
        <v>11027334.043834254</v>
      </c>
      <c r="O28" s="30">
        <f t="shared" si="11"/>
        <v>10024849.130758412</v>
      </c>
    </row>
    <row r="29" spans="1:15" x14ac:dyDescent="0.3">
      <c r="A29" s="2">
        <v>21</v>
      </c>
      <c r="B29" s="2" t="s">
        <v>11</v>
      </c>
      <c r="C29" s="18">
        <v>121</v>
      </c>
      <c r="D29" s="30"/>
      <c r="E29" s="29">
        <v>12900000</v>
      </c>
      <c r="F29" s="28">
        <f t="shared" si="3"/>
        <v>1290000</v>
      </c>
      <c r="G29" s="28">
        <f t="shared" si="4"/>
        <v>14190000</v>
      </c>
      <c r="H29" s="28">
        <f t="shared" si="5"/>
        <v>16857613.649319421</v>
      </c>
      <c r="I29" s="15">
        <f t="shared" si="6"/>
        <v>15171971.697957283</v>
      </c>
      <c r="J29" s="29">
        <f t="shared" si="7"/>
        <v>13654941.707159281</v>
      </c>
      <c r="K29" s="29">
        <f t="shared" si="8"/>
        <v>12289566.950013157</v>
      </c>
      <c r="L29" s="29">
        <f t="shared" si="12"/>
        <v>11060801.316723527</v>
      </c>
      <c r="M29" s="29">
        <f t="shared" si="9"/>
        <v>10508394.142807316</v>
      </c>
      <c r="N29" s="30">
        <f t="shared" si="10"/>
        <v>10615866.355631482</v>
      </c>
      <c r="O29" s="30">
        <f t="shared" si="11"/>
        <v>9650787.5960286185</v>
      </c>
    </row>
    <row r="30" spans="1:15" x14ac:dyDescent="0.3">
      <c r="A30" s="2">
        <v>22</v>
      </c>
      <c r="B30" s="2" t="s">
        <v>11</v>
      </c>
      <c r="C30" s="18">
        <v>122</v>
      </c>
      <c r="D30" s="30"/>
      <c r="E30" s="29">
        <v>38000000</v>
      </c>
      <c r="F30" s="28">
        <f t="shared" si="3"/>
        <v>3800000</v>
      </c>
      <c r="G30" s="28">
        <f t="shared" si="4"/>
        <v>41800000</v>
      </c>
      <c r="H30" s="28">
        <f t="shared" si="5"/>
        <v>49658086.718925431</v>
      </c>
      <c r="I30" s="15">
        <f t="shared" si="6"/>
        <v>44692629.807936184</v>
      </c>
      <c r="J30" s="29">
        <f t="shared" si="7"/>
        <v>40223859.292407185</v>
      </c>
      <c r="K30" s="29">
        <f t="shared" si="8"/>
        <v>36201825.124069765</v>
      </c>
      <c r="L30" s="29">
        <f t="shared" si="12"/>
        <v>32582205.429108068</v>
      </c>
      <c r="M30" s="29">
        <f t="shared" si="9"/>
        <v>30954959.49044016</v>
      </c>
      <c r="N30" s="30">
        <f t="shared" si="10"/>
        <v>31271544.303410567</v>
      </c>
      <c r="O30" s="30">
        <f t="shared" si="11"/>
        <v>28428676.639464151</v>
      </c>
    </row>
    <row r="31" spans="1:15" x14ac:dyDescent="0.3">
      <c r="A31" s="2">
        <v>23</v>
      </c>
      <c r="B31" s="2" t="s">
        <v>11</v>
      </c>
      <c r="C31" s="18">
        <v>123</v>
      </c>
      <c r="D31" s="30"/>
      <c r="E31" s="29">
        <v>36300000</v>
      </c>
      <c r="F31" s="28">
        <f t="shared" si="3"/>
        <v>3630000</v>
      </c>
      <c r="G31" s="28">
        <f t="shared" si="4"/>
        <v>39930000</v>
      </c>
      <c r="H31" s="28">
        <f t="shared" si="5"/>
        <v>47436540.734131396</v>
      </c>
      <c r="I31" s="15">
        <f t="shared" si="6"/>
        <v>42693222.684949569</v>
      </c>
      <c r="J31" s="29">
        <f t="shared" si="7"/>
        <v>38424370.850378446</v>
      </c>
      <c r="K31" s="29">
        <f t="shared" si="8"/>
        <v>34582269.789571911</v>
      </c>
      <c r="L31" s="29">
        <f t="shared" si="12"/>
        <v>31124580.449384816</v>
      </c>
      <c r="M31" s="29">
        <f t="shared" si="9"/>
        <v>29570132.355341524</v>
      </c>
      <c r="N31" s="30">
        <f t="shared" si="10"/>
        <v>29872554.163521152</v>
      </c>
      <c r="O31" s="30">
        <f t="shared" si="11"/>
        <v>27156867.421382863</v>
      </c>
    </row>
    <row r="32" spans="1:15" x14ac:dyDescent="0.3">
      <c r="A32" s="2">
        <v>24</v>
      </c>
      <c r="B32" s="2" t="s">
        <v>11</v>
      </c>
      <c r="C32" s="18">
        <v>124</v>
      </c>
      <c r="D32" s="30"/>
      <c r="E32" s="29">
        <v>26800000</v>
      </c>
      <c r="F32" s="28">
        <f t="shared" si="3"/>
        <v>2680000</v>
      </c>
      <c r="G32" s="28">
        <f t="shared" si="4"/>
        <v>29480000</v>
      </c>
      <c r="H32" s="28">
        <f t="shared" si="5"/>
        <v>35022019.054400042</v>
      </c>
      <c r="I32" s="15">
        <f t="shared" si="6"/>
        <v>31520065.232965522</v>
      </c>
      <c r="J32" s="29">
        <f t="shared" si="7"/>
        <v>28368406.02727665</v>
      </c>
      <c r="K32" s="29">
        <f t="shared" si="8"/>
        <v>25531813.50855447</v>
      </c>
      <c r="L32" s="29">
        <f t="shared" si="12"/>
        <v>22979029.092107799</v>
      </c>
      <c r="M32" s="29">
        <f t="shared" si="9"/>
        <v>21831392.482731484</v>
      </c>
      <c r="N32" s="30">
        <f t="shared" si="10"/>
        <v>22054668.087668508</v>
      </c>
      <c r="O32" s="30">
        <f t="shared" si="11"/>
        <v>20049698.261516824</v>
      </c>
    </row>
    <row r="33" spans="1:15" x14ac:dyDescent="0.3">
      <c r="A33" s="2">
        <v>25</v>
      </c>
      <c r="B33" s="2" t="s">
        <v>11</v>
      </c>
      <c r="C33" s="18">
        <v>125</v>
      </c>
      <c r="D33" s="30"/>
      <c r="E33" s="29">
        <v>31300000</v>
      </c>
      <c r="F33" s="28">
        <f t="shared" si="3"/>
        <v>3130000</v>
      </c>
      <c r="G33" s="28">
        <f t="shared" si="4"/>
        <v>34430000</v>
      </c>
      <c r="H33" s="28">
        <f t="shared" si="5"/>
        <v>40902581.955325417</v>
      </c>
      <c r="I33" s="15">
        <f t="shared" si="6"/>
        <v>36812613.499694802</v>
      </c>
      <c r="J33" s="29">
        <f t="shared" si="7"/>
        <v>33131757.785588022</v>
      </c>
      <c r="K33" s="29">
        <f t="shared" si="8"/>
        <v>29818871.746931151</v>
      </c>
      <c r="L33" s="29">
        <f t="shared" si="12"/>
        <v>26837448.156081121</v>
      </c>
      <c r="M33" s="29">
        <f t="shared" si="9"/>
        <v>25497111.369757291</v>
      </c>
      <c r="N33" s="30">
        <f t="shared" si="10"/>
        <v>25757877.281493444</v>
      </c>
      <c r="O33" s="30">
        <f t="shared" si="11"/>
        <v>23416252.074084949</v>
      </c>
    </row>
    <row r="34" spans="1:15" x14ac:dyDescent="0.3">
      <c r="A34" s="2">
        <v>26</v>
      </c>
      <c r="B34" s="2" t="s">
        <v>11</v>
      </c>
      <c r="C34" s="18">
        <v>126</v>
      </c>
      <c r="D34" s="30"/>
      <c r="E34" s="29">
        <v>20800000</v>
      </c>
      <c r="F34" s="28">
        <f t="shared" si="3"/>
        <v>2080000</v>
      </c>
      <c r="G34" s="28">
        <f t="shared" si="4"/>
        <v>22880000</v>
      </c>
      <c r="H34" s="28">
        <f t="shared" si="5"/>
        <v>27181268.519832868</v>
      </c>
      <c r="I34" s="15">
        <f t="shared" si="6"/>
        <v>24463334.210659809</v>
      </c>
      <c r="J34" s="29">
        <f t="shared" si="7"/>
        <v>22017270.349528145</v>
      </c>
      <c r="K34" s="29">
        <f t="shared" si="8"/>
        <v>19815735.857385557</v>
      </c>
      <c r="L34" s="29">
        <f t="shared" si="12"/>
        <v>17834470.340143364</v>
      </c>
      <c r="M34" s="29">
        <f t="shared" si="9"/>
        <v>16943767.300030403</v>
      </c>
      <c r="N34" s="30">
        <f t="shared" si="10"/>
        <v>17117055.829235259</v>
      </c>
      <c r="O34" s="30">
        <f t="shared" si="11"/>
        <v>15560959.844759326</v>
      </c>
    </row>
    <row r="35" spans="1:15" x14ac:dyDescent="0.3">
      <c r="A35" s="2">
        <v>27</v>
      </c>
      <c r="B35" s="2" t="s">
        <v>11</v>
      </c>
      <c r="C35" s="18">
        <v>127</v>
      </c>
      <c r="D35" s="30"/>
      <c r="E35" s="29">
        <v>20800000</v>
      </c>
      <c r="F35" s="28">
        <f t="shared" si="3"/>
        <v>2080000</v>
      </c>
      <c r="G35" s="28">
        <f t="shared" si="4"/>
        <v>22880000</v>
      </c>
      <c r="H35" s="28">
        <f t="shared" si="5"/>
        <v>27181268.519832868</v>
      </c>
      <c r="I35" s="15">
        <f t="shared" si="6"/>
        <v>24463334.210659809</v>
      </c>
      <c r="J35" s="29">
        <f t="shared" si="7"/>
        <v>22017270.349528145</v>
      </c>
      <c r="K35" s="29">
        <f t="shared" si="8"/>
        <v>19815735.857385557</v>
      </c>
      <c r="L35" s="29">
        <f t="shared" si="12"/>
        <v>17834470.340143364</v>
      </c>
      <c r="M35" s="29">
        <f t="shared" si="9"/>
        <v>16943767.300030403</v>
      </c>
      <c r="N35" s="30">
        <f t="shared" si="10"/>
        <v>17117055.829235259</v>
      </c>
      <c r="O35" s="30">
        <f t="shared" si="11"/>
        <v>15560959.844759326</v>
      </c>
    </row>
    <row r="36" spans="1:15" x14ac:dyDescent="0.3">
      <c r="A36" s="2">
        <v>28</v>
      </c>
      <c r="B36" s="2" t="s">
        <v>11</v>
      </c>
      <c r="C36" s="18">
        <v>128</v>
      </c>
      <c r="D36" s="30"/>
      <c r="E36" s="29">
        <v>18200000</v>
      </c>
      <c r="F36" s="28">
        <f t="shared" si="3"/>
        <v>1820000</v>
      </c>
      <c r="G36" s="28">
        <f t="shared" si="4"/>
        <v>20020000</v>
      </c>
      <c r="H36" s="28">
        <f t="shared" si="5"/>
        <v>23783609.954853758</v>
      </c>
      <c r="I36" s="15">
        <f t="shared" si="6"/>
        <v>21405417.43432733</v>
      </c>
      <c r="J36" s="29">
        <f t="shared" si="7"/>
        <v>19265111.555837125</v>
      </c>
      <c r="K36" s="29">
        <f t="shared" si="8"/>
        <v>17338768.87521236</v>
      </c>
      <c r="L36" s="29">
        <f t="shared" si="12"/>
        <v>15605161.547625443</v>
      </c>
      <c r="M36" s="29">
        <f t="shared" si="9"/>
        <v>14825796.387526602</v>
      </c>
      <c r="N36" s="30">
        <f t="shared" si="10"/>
        <v>14977423.850580851</v>
      </c>
      <c r="O36" s="30">
        <f t="shared" si="11"/>
        <v>13615839.864164408</v>
      </c>
    </row>
    <row r="37" spans="1:15" x14ac:dyDescent="0.3">
      <c r="A37" s="2">
        <v>29</v>
      </c>
      <c r="B37" s="2" t="s">
        <v>11</v>
      </c>
      <c r="C37" s="18">
        <v>129</v>
      </c>
      <c r="D37" s="30"/>
      <c r="E37" s="29">
        <v>18200000</v>
      </c>
      <c r="F37" s="28">
        <f t="shared" si="3"/>
        <v>1820000</v>
      </c>
      <c r="G37" s="28">
        <f t="shared" si="4"/>
        <v>20020000</v>
      </c>
      <c r="H37" s="28">
        <f t="shared" si="5"/>
        <v>23783609.954853758</v>
      </c>
      <c r="I37" s="15">
        <f t="shared" si="6"/>
        <v>21405417.43432733</v>
      </c>
      <c r="J37" s="29">
        <f t="shared" si="7"/>
        <v>19265111.555837125</v>
      </c>
      <c r="K37" s="29">
        <f t="shared" si="8"/>
        <v>17338768.87521236</v>
      </c>
      <c r="L37" s="29">
        <f t="shared" si="12"/>
        <v>15605161.547625443</v>
      </c>
      <c r="M37" s="29">
        <f t="shared" si="9"/>
        <v>14825796.387526602</v>
      </c>
      <c r="N37" s="30">
        <f t="shared" si="10"/>
        <v>14977423.850580851</v>
      </c>
      <c r="O37" s="30">
        <f t="shared" si="11"/>
        <v>13615839.864164408</v>
      </c>
    </row>
    <row r="38" spans="1:15" x14ac:dyDescent="0.3">
      <c r="A38" s="2">
        <v>30</v>
      </c>
      <c r="B38" s="2" t="s">
        <v>11</v>
      </c>
      <c r="C38" s="18">
        <v>130</v>
      </c>
      <c r="D38" s="30"/>
      <c r="E38" s="29">
        <v>18200000</v>
      </c>
      <c r="F38" s="28">
        <f t="shared" si="3"/>
        <v>1820000</v>
      </c>
      <c r="G38" s="28">
        <f t="shared" si="4"/>
        <v>20020000</v>
      </c>
      <c r="H38" s="28">
        <f t="shared" si="5"/>
        <v>23783609.954853758</v>
      </c>
      <c r="I38" s="15">
        <f t="shared" si="6"/>
        <v>21405417.43432733</v>
      </c>
      <c r="J38" s="29">
        <f t="shared" si="7"/>
        <v>19265111.555837125</v>
      </c>
      <c r="K38" s="29">
        <f t="shared" si="8"/>
        <v>17338768.87521236</v>
      </c>
      <c r="L38" s="29">
        <f t="shared" si="12"/>
        <v>15605161.547625443</v>
      </c>
      <c r="M38" s="29">
        <f t="shared" si="9"/>
        <v>14825796.387526602</v>
      </c>
      <c r="N38" s="30">
        <f t="shared" si="10"/>
        <v>14977423.850580851</v>
      </c>
      <c r="O38" s="30">
        <f t="shared" si="11"/>
        <v>13615839.864164408</v>
      </c>
    </row>
    <row r="39" spans="1:15" x14ac:dyDescent="0.3">
      <c r="A39" s="2">
        <v>31</v>
      </c>
      <c r="B39" s="2" t="s">
        <v>11</v>
      </c>
      <c r="C39" s="18">
        <v>131</v>
      </c>
      <c r="D39" s="30"/>
      <c r="E39" s="29">
        <v>18200000</v>
      </c>
      <c r="F39" s="28">
        <f t="shared" si="3"/>
        <v>1820000</v>
      </c>
      <c r="G39" s="28">
        <f t="shared" si="4"/>
        <v>20020000</v>
      </c>
      <c r="H39" s="28">
        <f t="shared" si="5"/>
        <v>23783609.954853758</v>
      </c>
      <c r="I39" s="15">
        <f t="shared" si="6"/>
        <v>21405417.43432733</v>
      </c>
      <c r="J39" s="29">
        <f t="shared" si="7"/>
        <v>19265111.555837125</v>
      </c>
      <c r="K39" s="29">
        <f t="shared" si="8"/>
        <v>17338768.87521236</v>
      </c>
      <c r="L39" s="29">
        <f t="shared" si="12"/>
        <v>15605161.547625443</v>
      </c>
      <c r="M39" s="29">
        <f t="shared" si="9"/>
        <v>14825796.387526602</v>
      </c>
      <c r="N39" s="30">
        <f t="shared" si="10"/>
        <v>14977423.850580851</v>
      </c>
      <c r="O39" s="30">
        <f t="shared" si="11"/>
        <v>13615839.864164408</v>
      </c>
    </row>
    <row r="40" spans="1:15" x14ac:dyDescent="0.3">
      <c r="A40" s="2">
        <v>32</v>
      </c>
      <c r="B40" s="2" t="s">
        <v>11</v>
      </c>
      <c r="C40" s="18">
        <v>132</v>
      </c>
      <c r="D40" s="30"/>
      <c r="E40" s="29">
        <v>13500000</v>
      </c>
      <c r="F40" s="28">
        <f t="shared" si="3"/>
        <v>1350000</v>
      </c>
      <c r="G40" s="28">
        <f t="shared" si="4"/>
        <v>14850000</v>
      </c>
      <c r="H40" s="28">
        <f t="shared" si="5"/>
        <v>17641688.702776141</v>
      </c>
      <c r="I40" s="15">
        <f t="shared" si="6"/>
        <v>15877644.800187858</v>
      </c>
      <c r="J40" s="29">
        <f t="shared" si="7"/>
        <v>14290055.274934135</v>
      </c>
      <c r="K40" s="29">
        <f t="shared" si="8"/>
        <v>12861174.715130052</v>
      </c>
      <c r="L40" s="29">
        <f t="shared" si="12"/>
        <v>11575257.191919975</v>
      </c>
      <c r="M40" s="29">
        <f t="shared" si="9"/>
        <v>10997156.661077429</v>
      </c>
      <c r="N40" s="30">
        <f t="shared" si="10"/>
        <v>11109627.581474811</v>
      </c>
      <c r="O40" s="30">
        <f t="shared" si="11"/>
        <v>10099661.437704373</v>
      </c>
    </row>
    <row r="41" spans="1:15" x14ac:dyDescent="0.3">
      <c r="A41" s="2">
        <v>33</v>
      </c>
      <c r="B41" s="2" t="s">
        <v>11</v>
      </c>
      <c r="C41" s="18">
        <v>134</v>
      </c>
      <c r="D41" s="30"/>
      <c r="E41" s="29">
        <v>12600000</v>
      </c>
      <c r="F41" s="28">
        <f t="shared" si="3"/>
        <v>1260000</v>
      </c>
      <c r="G41" s="28">
        <f t="shared" si="4"/>
        <v>13860000</v>
      </c>
      <c r="H41" s="28">
        <f t="shared" si="5"/>
        <v>16465576.122591063</v>
      </c>
      <c r="I41" s="15">
        <f t="shared" si="6"/>
        <v>14819135.146841999</v>
      </c>
      <c r="J41" s="29">
        <f t="shared" si="7"/>
        <v>13337384.923271857</v>
      </c>
      <c r="K41" s="29">
        <f t="shared" si="8"/>
        <v>12003763.067454714</v>
      </c>
      <c r="L41" s="29">
        <f t="shared" si="12"/>
        <v>10803573.37912531</v>
      </c>
      <c r="M41" s="29">
        <f t="shared" si="9"/>
        <v>10264012.883672265</v>
      </c>
      <c r="N41" s="30">
        <f t="shared" si="10"/>
        <v>10368985.742709823</v>
      </c>
      <c r="O41" s="30">
        <f t="shared" si="11"/>
        <v>9426350.6751907468</v>
      </c>
    </row>
    <row r="42" spans="1:15" x14ac:dyDescent="0.3">
      <c r="A42" s="2">
        <v>34</v>
      </c>
      <c r="B42" s="2" t="s">
        <v>11</v>
      </c>
      <c r="C42" s="18">
        <v>135</v>
      </c>
      <c r="D42" s="30"/>
      <c r="E42" s="29">
        <v>26800000</v>
      </c>
      <c r="F42" s="28">
        <f t="shared" si="3"/>
        <v>2680000</v>
      </c>
      <c r="G42" s="28">
        <f t="shared" si="4"/>
        <v>29480000</v>
      </c>
      <c r="H42" s="28">
        <f t="shared" si="5"/>
        <v>35022019.054400042</v>
      </c>
      <c r="I42" s="15">
        <f t="shared" si="6"/>
        <v>31520065.232965522</v>
      </c>
      <c r="J42" s="29">
        <f t="shared" si="7"/>
        <v>28368406.02727665</v>
      </c>
      <c r="K42" s="29">
        <f t="shared" si="8"/>
        <v>25531813.50855447</v>
      </c>
      <c r="L42" s="29">
        <f t="shared" si="12"/>
        <v>22979029.092107799</v>
      </c>
      <c r="M42" s="29">
        <f t="shared" si="9"/>
        <v>21831392.482731484</v>
      </c>
      <c r="N42" s="30">
        <f t="shared" si="10"/>
        <v>22054668.087668508</v>
      </c>
      <c r="O42" s="30">
        <f t="shared" si="11"/>
        <v>20049698.261516824</v>
      </c>
    </row>
    <row r="43" spans="1:15" x14ac:dyDescent="0.3">
      <c r="A43" s="2">
        <v>35</v>
      </c>
      <c r="B43" s="2" t="s">
        <v>11</v>
      </c>
      <c r="C43" s="18">
        <v>136</v>
      </c>
      <c r="D43" s="30"/>
      <c r="E43" s="29">
        <v>492000000</v>
      </c>
      <c r="F43" s="28">
        <f t="shared" si="3"/>
        <v>49200000</v>
      </c>
      <c r="G43" s="28">
        <f t="shared" si="4"/>
        <v>541200000</v>
      </c>
      <c r="H43" s="28">
        <f t="shared" si="5"/>
        <v>642941543.83450818</v>
      </c>
      <c r="I43" s="15">
        <f t="shared" si="6"/>
        <v>578651943.82906854</v>
      </c>
      <c r="J43" s="29">
        <f t="shared" si="7"/>
        <v>520793125.57537729</v>
      </c>
      <c r="K43" s="29">
        <f t="shared" si="8"/>
        <v>468718367.39585072</v>
      </c>
      <c r="L43" s="29">
        <f t="shared" si="12"/>
        <v>421853817.66108346</v>
      </c>
      <c r="M43" s="29">
        <f t="shared" si="9"/>
        <v>400785264.98148841</v>
      </c>
      <c r="N43" s="30">
        <f t="shared" si="10"/>
        <v>404884205.19152635</v>
      </c>
      <c r="O43" s="30">
        <f t="shared" si="11"/>
        <v>368076550.17411482</v>
      </c>
    </row>
    <row r="44" spans="1:15" x14ac:dyDescent="0.3">
      <c r="A44" s="2">
        <v>36</v>
      </c>
      <c r="B44" s="2" t="s">
        <v>11</v>
      </c>
      <c r="C44" s="2">
        <v>201</v>
      </c>
      <c r="D44" s="30"/>
      <c r="E44" s="29">
        <v>63900000</v>
      </c>
      <c r="F44" s="28">
        <f t="shared" si="3"/>
        <v>6390000</v>
      </c>
      <c r="G44" s="28">
        <f t="shared" si="4"/>
        <v>70290000</v>
      </c>
      <c r="H44" s="28">
        <f t="shared" si="5"/>
        <v>83503993.193140388</v>
      </c>
      <c r="I44" s="15">
        <f t="shared" si="6"/>
        <v>75154185.387555838</v>
      </c>
      <c r="J44" s="29">
        <f t="shared" si="7"/>
        <v>67639594.968021557</v>
      </c>
      <c r="K44" s="29">
        <f t="shared" si="8"/>
        <v>60876226.984948896</v>
      </c>
      <c r="L44" s="29">
        <f t="shared" si="12"/>
        <v>54789550.708421201</v>
      </c>
      <c r="M44" s="29">
        <f t="shared" si="9"/>
        <v>52053208.195766479</v>
      </c>
      <c r="N44" s="30">
        <f t="shared" si="10"/>
        <v>52585570.552314088</v>
      </c>
      <c r="O44" s="30">
        <f t="shared" si="11"/>
        <v>47805064.138467349</v>
      </c>
    </row>
    <row r="45" spans="1:15" x14ac:dyDescent="0.3">
      <c r="A45" s="2">
        <v>37</v>
      </c>
      <c r="B45" s="2" t="s">
        <v>11</v>
      </c>
      <c r="C45" s="2">
        <v>202</v>
      </c>
      <c r="D45" s="30"/>
      <c r="E45" s="29">
        <v>11200000</v>
      </c>
      <c r="F45" s="28">
        <f t="shared" si="3"/>
        <v>1120000</v>
      </c>
      <c r="G45" s="28">
        <f t="shared" si="4"/>
        <v>12320000</v>
      </c>
      <c r="H45" s="28">
        <f t="shared" si="5"/>
        <v>14636067.66452539</v>
      </c>
      <c r="I45" s="15">
        <f t="shared" si="6"/>
        <v>13172564.574970664</v>
      </c>
      <c r="J45" s="29">
        <f t="shared" si="7"/>
        <v>11855453.265130538</v>
      </c>
      <c r="K45" s="29">
        <f t="shared" si="8"/>
        <v>10670011.615515299</v>
      </c>
      <c r="L45" s="29">
        <f t="shared" si="12"/>
        <v>9603176.3370002732</v>
      </c>
      <c r="M45" s="29">
        <f t="shared" si="9"/>
        <v>9123567.007708678</v>
      </c>
      <c r="N45" s="30">
        <f t="shared" si="10"/>
        <v>9216876.2157420628</v>
      </c>
      <c r="O45" s="30">
        <f t="shared" si="11"/>
        <v>8378978.3779473295</v>
      </c>
    </row>
    <row r="46" spans="1:15" x14ac:dyDescent="0.3">
      <c r="A46" s="2">
        <v>38</v>
      </c>
      <c r="B46" s="2" t="s">
        <v>11</v>
      </c>
      <c r="C46" s="2">
        <v>203</v>
      </c>
      <c r="D46" s="30"/>
      <c r="E46" s="29">
        <v>32000000</v>
      </c>
      <c r="F46" s="28">
        <f t="shared" si="3"/>
        <v>3200000</v>
      </c>
      <c r="G46" s="28">
        <f t="shared" si="4"/>
        <v>35200000</v>
      </c>
      <c r="H46" s="28">
        <f t="shared" si="5"/>
        <v>41817336.184358254</v>
      </c>
      <c r="I46" s="15">
        <f t="shared" si="6"/>
        <v>37635898.785630472</v>
      </c>
      <c r="J46" s="29">
        <f t="shared" si="7"/>
        <v>33872723.614658684</v>
      </c>
      <c r="K46" s="29">
        <f t="shared" si="8"/>
        <v>30485747.47290086</v>
      </c>
      <c r="L46" s="29">
        <f t="shared" si="12"/>
        <v>27437646.677143641</v>
      </c>
      <c r="M46" s="29">
        <f t="shared" si="9"/>
        <v>26067334.307739086</v>
      </c>
      <c r="N46" s="30">
        <f t="shared" si="10"/>
        <v>26333932.044977326</v>
      </c>
      <c r="O46" s="30">
        <f t="shared" si="11"/>
        <v>23939938.222706657</v>
      </c>
    </row>
    <row r="47" spans="1:15" x14ac:dyDescent="0.3">
      <c r="A47" s="2">
        <v>39</v>
      </c>
      <c r="B47" s="2" t="s">
        <v>11</v>
      </c>
      <c r="C47" s="2">
        <v>204</v>
      </c>
      <c r="D47" s="30"/>
      <c r="E47" s="29">
        <v>184000000</v>
      </c>
      <c r="F47" s="28">
        <f t="shared" si="3"/>
        <v>18400000</v>
      </c>
      <c r="G47" s="28">
        <f t="shared" si="4"/>
        <v>202400000</v>
      </c>
      <c r="H47" s="28">
        <f t="shared" si="5"/>
        <v>240449683.06005996</v>
      </c>
      <c r="I47" s="15">
        <f t="shared" si="6"/>
        <v>216406418.0173752</v>
      </c>
      <c r="J47" s="29">
        <f t="shared" si="7"/>
        <v>194768160.78428742</v>
      </c>
      <c r="K47" s="29">
        <f t="shared" si="8"/>
        <v>175293047.96917993</v>
      </c>
      <c r="L47" s="29">
        <f t="shared" si="12"/>
        <v>157766468.39357591</v>
      </c>
      <c r="M47" s="29">
        <f t="shared" si="9"/>
        <v>149887172.26949972</v>
      </c>
      <c r="N47" s="30">
        <f t="shared" si="10"/>
        <v>151420109.25861961</v>
      </c>
      <c r="O47" s="30">
        <f t="shared" si="11"/>
        <v>137654644.78056327</v>
      </c>
    </row>
    <row r="48" spans="1:15" x14ac:dyDescent="0.3">
      <c r="A48" s="2">
        <v>40</v>
      </c>
      <c r="B48" s="2" t="s">
        <v>11</v>
      </c>
      <c r="C48" s="2">
        <v>205</v>
      </c>
      <c r="D48" s="30"/>
      <c r="E48" s="29">
        <v>83700000</v>
      </c>
      <c r="F48" s="28">
        <f t="shared" si="3"/>
        <v>8370000</v>
      </c>
      <c r="G48" s="28">
        <f t="shared" si="4"/>
        <v>92070000</v>
      </c>
      <c r="H48" s="28">
        <f t="shared" si="5"/>
        <v>109378469.95721206</v>
      </c>
      <c r="I48" s="15">
        <f t="shared" si="6"/>
        <v>98441397.761164695</v>
      </c>
      <c r="J48" s="29">
        <f t="shared" si="7"/>
        <v>88598342.704591617</v>
      </c>
      <c r="K48" s="29">
        <f t="shared" si="8"/>
        <v>79739283.233806312</v>
      </c>
      <c r="L48" s="29">
        <f t="shared" si="12"/>
        <v>71766594.589903831</v>
      </c>
      <c r="M48" s="29">
        <f t="shared" si="9"/>
        <v>68182371.298680037</v>
      </c>
      <c r="N48" s="30">
        <f t="shared" si="10"/>
        <v>68879691.005143806</v>
      </c>
      <c r="O48" s="30">
        <f t="shared" si="11"/>
        <v>62617900.913767092</v>
      </c>
    </row>
    <row r="49" spans="1:15" x14ac:dyDescent="0.3">
      <c r="A49" s="2">
        <v>41</v>
      </c>
      <c r="B49" s="2" t="s">
        <v>11</v>
      </c>
      <c r="C49" s="2">
        <v>206</v>
      </c>
      <c r="D49" s="30"/>
      <c r="E49" s="29">
        <v>82900000</v>
      </c>
      <c r="F49" s="28">
        <f t="shared" si="3"/>
        <v>8290000</v>
      </c>
      <c r="G49" s="28">
        <f t="shared" si="4"/>
        <v>91190000</v>
      </c>
      <c r="H49" s="28">
        <f t="shared" si="5"/>
        <v>108333036.55260311</v>
      </c>
      <c r="I49" s="15">
        <f t="shared" si="6"/>
        <v>97500500.291523948</v>
      </c>
      <c r="J49" s="29">
        <f t="shared" si="7"/>
        <v>87751524.614225164</v>
      </c>
      <c r="K49" s="29">
        <f t="shared" si="8"/>
        <v>78977139.546983793</v>
      </c>
      <c r="L49" s="29">
        <f t="shared" si="12"/>
        <v>71080653.422975242</v>
      </c>
      <c r="M49" s="29">
        <f t="shared" si="9"/>
        <v>67530687.940986559</v>
      </c>
      <c r="N49" s="30">
        <f t="shared" si="10"/>
        <v>68221342.704019383</v>
      </c>
      <c r="O49" s="30">
        <f t="shared" si="11"/>
        <v>62019402.458199434</v>
      </c>
    </row>
    <row r="50" spans="1:15" x14ac:dyDescent="0.3">
      <c r="A50" s="2">
        <v>42</v>
      </c>
      <c r="B50" s="2" t="s">
        <v>11</v>
      </c>
      <c r="C50" s="2">
        <v>207</v>
      </c>
      <c r="D50" s="30"/>
      <c r="E50" s="29">
        <v>47400000</v>
      </c>
      <c r="F50" s="28">
        <f t="shared" si="3"/>
        <v>4740000</v>
      </c>
      <c r="G50" s="28">
        <f t="shared" si="4"/>
        <v>52140000</v>
      </c>
      <c r="H50" s="28">
        <f t="shared" si="5"/>
        <v>61941929.223080665</v>
      </c>
      <c r="I50" s="15">
        <f t="shared" si="6"/>
        <v>55748175.076215133</v>
      </c>
      <c r="J50" s="29">
        <f t="shared" si="7"/>
        <v>50173971.854213171</v>
      </c>
      <c r="K50" s="29">
        <f t="shared" si="8"/>
        <v>45157013.444234394</v>
      </c>
      <c r="L50" s="29">
        <f t="shared" si="12"/>
        <v>40642014.140519015</v>
      </c>
      <c r="M50" s="29">
        <f t="shared" si="9"/>
        <v>38612238.943338521</v>
      </c>
      <c r="N50" s="30">
        <f t="shared" si="10"/>
        <v>39007136.841622658</v>
      </c>
      <c r="O50" s="30">
        <f t="shared" si="11"/>
        <v>35461033.492384233</v>
      </c>
    </row>
    <row r="51" spans="1:15" x14ac:dyDescent="0.3">
      <c r="A51" s="2">
        <v>43</v>
      </c>
      <c r="B51" s="2" t="s">
        <v>11</v>
      </c>
      <c r="C51" s="2">
        <v>208</v>
      </c>
      <c r="D51" s="30"/>
      <c r="E51" s="29">
        <v>101000000</v>
      </c>
      <c r="F51" s="28">
        <f t="shared" si="3"/>
        <v>10100000</v>
      </c>
      <c r="G51" s="28">
        <f t="shared" si="4"/>
        <v>111100000</v>
      </c>
      <c r="H51" s="28">
        <f t="shared" si="5"/>
        <v>131985967.33188075</v>
      </c>
      <c r="I51" s="15">
        <f t="shared" si="6"/>
        <v>118788305.54214618</v>
      </c>
      <c r="J51" s="29">
        <f t="shared" si="7"/>
        <v>106910783.90876646</v>
      </c>
      <c r="K51" s="29">
        <f t="shared" si="8"/>
        <v>96220640.461343333</v>
      </c>
      <c r="L51" s="29">
        <f t="shared" si="12"/>
        <v>86600072.324734613</v>
      </c>
      <c r="M51" s="29">
        <f t="shared" si="9"/>
        <v>82275023.908801481</v>
      </c>
      <c r="N51" s="30">
        <f t="shared" si="10"/>
        <v>83116473.016959682</v>
      </c>
      <c r="O51" s="30">
        <f t="shared" si="11"/>
        <v>75560430.015417889</v>
      </c>
    </row>
    <row r="52" spans="1:15" x14ac:dyDescent="0.3">
      <c r="A52" s="2">
        <v>44</v>
      </c>
      <c r="B52" s="2" t="s">
        <v>11</v>
      </c>
      <c r="C52" s="2">
        <v>209</v>
      </c>
      <c r="D52" s="30"/>
      <c r="E52" s="29">
        <v>17800000</v>
      </c>
      <c r="F52" s="28">
        <f t="shared" si="3"/>
        <v>1780000</v>
      </c>
      <c r="G52" s="28">
        <f t="shared" si="4"/>
        <v>19580000</v>
      </c>
      <c r="H52" s="28">
        <f t="shared" si="5"/>
        <v>23260893.252549279</v>
      </c>
      <c r="I52" s="15">
        <f t="shared" si="6"/>
        <v>20934968.69950695</v>
      </c>
      <c r="J52" s="29">
        <f t="shared" si="7"/>
        <v>18841702.510653891</v>
      </c>
      <c r="K52" s="29">
        <f t="shared" si="8"/>
        <v>16957697.031801101</v>
      </c>
      <c r="L52" s="29">
        <f t="shared" si="12"/>
        <v>15262190.964161148</v>
      </c>
      <c r="M52" s="29">
        <f t="shared" si="9"/>
        <v>14499954.708679864</v>
      </c>
      <c r="N52" s="30">
        <f t="shared" si="10"/>
        <v>14648249.700018635</v>
      </c>
      <c r="O52" s="30">
        <f t="shared" si="11"/>
        <v>13316590.636380576</v>
      </c>
    </row>
    <row r="53" spans="1:15" x14ac:dyDescent="0.3">
      <c r="A53" s="2">
        <v>45</v>
      </c>
      <c r="B53" s="2" t="s">
        <v>11</v>
      </c>
      <c r="C53" s="2">
        <v>210</v>
      </c>
      <c r="D53" s="30"/>
      <c r="E53" s="29">
        <v>27200000</v>
      </c>
      <c r="F53" s="28">
        <f t="shared" si="3"/>
        <v>2720000</v>
      </c>
      <c r="G53" s="28">
        <f t="shared" si="4"/>
        <v>29920000</v>
      </c>
      <c r="H53" s="28">
        <f t="shared" si="5"/>
        <v>35544735.756704517</v>
      </c>
      <c r="I53" s="15">
        <f t="shared" si="6"/>
        <v>31990513.967785902</v>
      </c>
      <c r="J53" s="29">
        <f t="shared" si="7"/>
        <v>28791815.072459884</v>
      </c>
      <c r="K53" s="29">
        <f t="shared" si="8"/>
        <v>25912885.351965733</v>
      </c>
      <c r="L53" s="29">
        <f t="shared" si="12"/>
        <v>23321999.675572097</v>
      </c>
      <c r="M53" s="29">
        <f t="shared" si="9"/>
        <v>22157234.161578223</v>
      </c>
      <c r="N53" s="30">
        <f t="shared" si="10"/>
        <v>22383842.238230728</v>
      </c>
      <c r="O53" s="30">
        <f t="shared" si="11"/>
        <v>20348947.489300661</v>
      </c>
    </row>
    <row r="54" spans="1:15" x14ac:dyDescent="0.3">
      <c r="A54" s="2">
        <v>46</v>
      </c>
      <c r="B54" s="2" t="s">
        <v>11</v>
      </c>
      <c r="C54" s="2">
        <v>211</v>
      </c>
      <c r="D54" s="30"/>
      <c r="E54" s="29">
        <v>184000000</v>
      </c>
      <c r="F54" s="28">
        <f t="shared" si="3"/>
        <v>18400000</v>
      </c>
      <c r="G54" s="28">
        <f t="shared" si="4"/>
        <v>202400000</v>
      </c>
      <c r="H54" s="28">
        <f t="shared" si="5"/>
        <v>240449683.06005996</v>
      </c>
      <c r="I54" s="15">
        <f t="shared" si="6"/>
        <v>216406418.0173752</v>
      </c>
      <c r="J54" s="29">
        <f t="shared" si="7"/>
        <v>194768160.78428742</v>
      </c>
      <c r="K54" s="29">
        <f t="shared" si="8"/>
        <v>175293047.96917993</v>
      </c>
      <c r="L54" s="29">
        <f t="shared" si="12"/>
        <v>157766468.39357591</v>
      </c>
      <c r="M54" s="29">
        <f t="shared" si="9"/>
        <v>149887172.26949972</v>
      </c>
      <c r="N54" s="30">
        <f t="shared" si="10"/>
        <v>151420109.25861961</v>
      </c>
      <c r="O54" s="30">
        <f t="shared" si="11"/>
        <v>137654644.78056327</v>
      </c>
    </row>
    <row r="55" spans="1:15" x14ac:dyDescent="0.3">
      <c r="A55" s="2">
        <v>47</v>
      </c>
      <c r="B55" s="2" t="s">
        <v>11</v>
      </c>
      <c r="C55" s="2">
        <v>301</v>
      </c>
      <c r="D55" s="30"/>
      <c r="E55" s="29">
        <v>54300000</v>
      </c>
      <c r="F55" s="28">
        <f t="shared" si="3"/>
        <v>5430000</v>
      </c>
      <c r="G55" s="28">
        <f t="shared" si="4"/>
        <v>59730000</v>
      </c>
      <c r="H55" s="28">
        <f t="shared" si="5"/>
        <v>70958792.337832913</v>
      </c>
      <c r="I55" s="15">
        <f t="shared" si="6"/>
        <v>63863415.751866706</v>
      </c>
      <c r="J55" s="29">
        <f t="shared" si="7"/>
        <v>57477777.88362395</v>
      </c>
      <c r="K55" s="29">
        <f t="shared" si="8"/>
        <v>51730502.743078642</v>
      </c>
      <c r="L55" s="29">
        <f t="shared" si="12"/>
        <v>46558256.705278113</v>
      </c>
      <c r="M55" s="29">
        <f t="shared" si="9"/>
        <v>44233007.90344476</v>
      </c>
      <c r="N55" s="30">
        <f t="shared" si="10"/>
        <v>44685390.938820899</v>
      </c>
      <c r="O55" s="30">
        <f t="shared" si="11"/>
        <v>40623082.671655357</v>
      </c>
    </row>
    <row r="56" spans="1:15" x14ac:dyDescent="0.3">
      <c r="A56" s="2">
        <v>48</v>
      </c>
      <c r="B56" s="2" t="s">
        <v>11</v>
      </c>
      <c r="C56" s="2">
        <v>302</v>
      </c>
      <c r="D56" s="30"/>
      <c r="E56" s="31">
        <v>48200000</v>
      </c>
      <c r="F56" s="28">
        <f t="shared" si="3"/>
        <v>4820000</v>
      </c>
      <c r="G56" s="28">
        <f t="shared" si="4"/>
        <v>53020000</v>
      </c>
      <c r="H56" s="28">
        <f t="shared" si="5"/>
        <v>62987362.627689622</v>
      </c>
      <c r="I56" s="15">
        <f t="shared" si="6"/>
        <v>56689072.545855895</v>
      </c>
      <c r="J56" s="29">
        <f t="shared" si="7"/>
        <v>51020789.944579639</v>
      </c>
      <c r="K56" s="29">
        <f t="shared" si="8"/>
        <v>45919157.131056912</v>
      </c>
      <c r="L56" s="29">
        <f t="shared" si="12"/>
        <v>41327955.307447605</v>
      </c>
      <c r="M56" s="29">
        <f t="shared" si="9"/>
        <v>39263922.301031992</v>
      </c>
      <c r="N56" s="30">
        <f t="shared" si="10"/>
        <v>39665485.142747089</v>
      </c>
      <c r="O56" s="30">
        <f t="shared" si="11"/>
        <v>36059531.947951898</v>
      </c>
    </row>
    <row r="57" spans="1:15" x14ac:dyDescent="0.3">
      <c r="A57" s="2">
        <v>49</v>
      </c>
      <c r="B57" s="2" t="s">
        <v>11</v>
      </c>
      <c r="C57" s="2">
        <v>303</v>
      </c>
      <c r="D57" s="30"/>
      <c r="E57" s="29">
        <v>54300000</v>
      </c>
      <c r="F57" s="28">
        <f t="shared" si="3"/>
        <v>5430000</v>
      </c>
      <c r="G57" s="28">
        <f t="shared" si="4"/>
        <v>59730000</v>
      </c>
      <c r="H57" s="28">
        <f t="shared" si="5"/>
        <v>70958792.337832913</v>
      </c>
      <c r="I57" s="15">
        <f t="shared" si="6"/>
        <v>63863415.751866706</v>
      </c>
      <c r="J57" s="29">
        <f t="shared" si="7"/>
        <v>57477777.88362395</v>
      </c>
      <c r="K57" s="29">
        <f t="shared" si="8"/>
        <v>51730502.743078642</v>
      </c>
      <c r="L57" s="29">
        <f t="shared" si="12"/>
        <v>46558256.705278113</v>
      </c>
      <c r="M57" s="29">
        <f t="shared" si="9"/>
        <v>44233007.90344476</v>
      </c>
      <c r="N57" s="30">
        <f t="shared" si="10"/>
        <v>44685390.938820899</v>
      </c>
      <c r="O57" s="30">
        <f t="shared" si="11"/>
        <v>40623082.671655357</v>
      </c>
    </row>
    <row r="58" spans="1:15" x14ac:dyDescent="0.3">
      <c r="A58" s="2">
        <v>50</v>
      </c>
      <c r="B58" s="2" t="s">
        <v>11</v>
      </c>
      <c r="C58" s="2">
        <v>304</v>
      </c>
      <c r="D58" s="30"/>
      <c r="E58" s="31">
        <v>54300000</v>
      </c>
      <c r="F58" s="28">
        <f t="shared" si="3"/>
        <v>5430000</v>
      </c>
      <c r="G58" s="28">
        <f t="shared" si="4"/>
        <v>59730000</v>
      </c>
      <c r="H58" s="28">
        <f t="shared" si="5"/>
        <v>70958792.337832913</v>
      </c>
      <c r="I58" s="15">
        <f t="shared" si="6"/>
        <v>63863415.751866706</v>
      </c>
      <c r="J58" s="29">
        <f t="shared" si="7"/>
        <v>57477777.88362395</v>
      </c>
      <c r="K58" s="29">
        <f t="shared" si="8"/>
        <v>51730502.743078642</v>
      </c>
      <c r="L58" s="29">
        <f t="shared" si="12"/>
        <v>46558256.705278113</v>
      </c>
      <c r="M58" s="29">
        <f t="shared" si="9"/>
        <v>44233007.90344476</v>
      </c>
      <c r="N58" s="30">
        <f t="shared" si="10"/>
        <v>44685390.938820899</v>
      </c>
      <c r="O58" s="30">
        <f t="shared" si="11"/>
        <v>40623082.671655357</v>
      </c>
    </row>
    <row r="59" spans="1:15" x14ac:dyDescent="0.3">
      <c r="A59" s="2">
        <v>51</v>
      </c>
      <c r="B59" s="2" t="s">
        <v>11</v>
      </c>
      <c r="C59" s="2">
        <v>305</v>
      </c>
      <c r="D59" s="30"/>
      <c r="E59" s="29">
        <v>68800000</v>
      </c>
      <c r="F59" s="28">
        <f t="shared" si="3"/>
        <v>6880000</v>
      </c>
      <c r="G59" s="28">
        <f t="shared" si="4"/>
        <v>75680000</v>
      </c>
      <c r="H59" s="28">
        <f t="shared" si="5"/>
        <v>89907272.796370253</v>
      </c>
      <c r="I59" s="15">
        <f t="shared" si="6"/>
        <v>80917182.389105514</v>
      </c>
      <c r="J59" s="29">
        <f t="shared" si="7"/>
        <v>72826355.771516174</v>
      </c>
      <c r="K59" s="29">
        <f t="shared" si="8"/>
        <v>65544357.066736847</v>
      </c>
      <c r="L59" s="29">
        <f t="shared" si="12"/>
        <v>58990940.355858825</v>
      </c>
      <c r="M59" s="29">
        <f t="shared" si="9"/>
        <v>56044768.761639029</v>
      </c>
      <c r="N59" s="30">
        <f t="shared" si="10"/>
        <v>56617953.896701247</v>
      </c>
      <c r="O59" s="30">
        <f t="shared" si="11"/>
        <v>51470867.178819314</v>
      </c>
    </row>
    <row r="60" spans="1:15" x14ac:dyDescent="0.3">
      <c r="A60" s="2">
        <v>52</v>
      </c>
      <c r="B60" s="2" t="s">
        <v>11</v>
      </c>
      <c r="C60" s="2">
        <v>306</v>
      </c>
      <c r="D60" s="30"/>
      <c r="E60" s="29">
        <v>125000000</v>
      </c>
      <c r="F60" s="28">
        <f t="shared" si="3"/>
        <v>12500000</v>
      </c>
      <c r="G60" s="28">
        <f t="shared" si="4"/>
        <v>137500000</v>
      </c>
      <c r="H60" s="28">
        <f t="shared" si="5"/>
        <v>163348969.47014943</v>
      </c>
      <c r="I60" s="15">
        <f t="shared" si="6"/>
        <v>147015229.63136902</v>
      </c>
      <c r="J60" s="29">
        <f t="shared" si="7"/>
        <v>132315326.61976048</v>
      </c>
      <c r="K60" s="29">
        <f t="shared" si="8"/>
        <v>119084951.06601898</v>
      </c>
      <c r="L60" s="29">
        <f t="shared" si="12"/>
        <v>107178307.33259235</v>
      </c>
      <c r="M60" s="29">
        <f t="shared" si="9"/>
        <v>101825524.63960581</v>
      </c>
      <c r="N60" s="30">
        <f t="shared" si="10"/>
        <v>102866922.05069268</v>
      </c>
      <c r="O60" s="30">
        <f t="shared" si="11"/>
        <v>93515383.682447881</v>
      </c>
    </row>
    <row r="61" spans="1:15" x14ac:dyDescent="0.3">
      <c r="A61" s="2">
        <v>53</v>
      </c>
      <c r="B61" s="2" t="s">
        <v>11</v>
      </c>
      <c r="C61" s="2">
        <v>307</v>
      </c>
      <c r="D61" s="30"/>
      <c r="E61" s="29">
        <v>252000000</v>
      </c>
      <c r="F61" s="28">
        <f t="shared" si="3"/>
        <v>25200000</v>
      </c>
      <c r="G61" s="28">
        <f t="shared" si="4"/>
        <v>277200000</v>
      </c>
      <c r="H61" s="28">
        <f t="shared" si="5"/>
        <v>329311522.45182127</v>
      </c>
      <c r="I61" s="15">
        <f t="shared" si="6"/>
        <v>296382702.93684</v>
      </c>
      <c r="J61" s="29">
        <f t="shared" si="7"/>
        <v>266747698.46543717</v>
      </c>
      <c r="K61" s="29">
        <f t="shared" si="8"/>
        <v>240075261.3490943</v>
      </c>
      <c r="L61" s="29">
        <f t="shared" si="12"/>
        <v>216071467.58250621</v>
      </c>
      <c r="M61" s="29">
        <f t="shared" si="9"/>
        <v>205280257.67344534</v>
      </c>
      <c r="N61" s="30">
        <f t="shared" si="10"/>
        <v>207379714.85419649</v>
      </c>
      <c r="O61" s="30">
        <f t="shared" si="11"/>
        <v>188527013.50381497</v>
      </c>
    </row>
    <row r="62" spans="1:15" x14ac:dyDescent="0.3">
      <c r="A62" s="2">
        <v>54</v>
      </c>
      <c r="B62" s="2" t="s">
        <v>11</v>
      </c>
      <c r="C62" s="2">
        <v>308</v>
      </c>
      <c r="D62" s="30"/>
      <c r="E62" s="29">
        <v>54300000</v>
      </c>
      <c r="F62" s="28">
        <f t="shared" si="3"/>
        <v>5430000</v>
      </c>
      <c r="G62" s="28">
        <f t="shared" si="4"/>
        <v>59730000</v>
      </c>
      <c r="H62" s="28">
        <f t="shared" si="5"/>
        <v>70958792.337832913</v>
      </c>
      <c r="I62" s="15">
        <f t="shared" si="6"/>
        <v>63863415.751866706</v>
      </c>
      <c r="J62" s="29">
        <f t="shared" si="7"/>
        <v>57477777.88362395</v>
      </c>
      <c r="K62" s="29">
        <f t="shared" si="8"/>
        <v>51730502.743078642</v>
      </c>
      <c r="L62" s="29">
        <f t="shared" si="12"/>
        <v>46558256.705278113</v>
      </c>
      <c r="M62" s="29">
        <f t="shared" si="9"/>
        <v>44233007.90344476</v>
      </c>
      <c r="N62" s="30">
        <f t="shared" si="10"/>
        <v>44685390.938820899</v>
      </c>
      <c r="O62" s="30">
        <f t="shared" si="11"/>
        <v>40623082.671655357</v>
      </c>
    </row>
    <row r="63" spans="1:15" x14ac:dyDescent="0.3">
      <c r="A63" s="2">
        <v>55</v>
      </c>
      <c r="B63" s="2" t="s">
        <v>11</v>
      </c>
      <c r="C63" s="2">
        <v>401</v>
      </c>
      <c r="D63" s="30"/>
      <c r="E63" s="29">
        <v>771000000</v>
      </c>
      <c r="F63" s="28">
        <f t="shared" si="3"/>
        <v>77100000</v>
      </c>
      <c r="G63" s="28">
        <f t="shared" si="4"/>
        <v>848100000</v>
      </c>
      <c r="H63" s="28">
        <f t="shared" si="5"/>
        <v>1007536443.6918818</v>
      </c>
      <c r="I63" s="15">
        <f t="shared" si="6"/>
        <v>906789936.36628425</v>
      </c>
      <c r="J63" s="29">
        <f t="shared" si="7"/>
        <v>816120934.59068274</v>
      </c>
      <c r="K63" s="29">
        <f t="shared" si="8"/>
        <v>734515978.17520511</v>
      </c>
      <c r="L63" s="29">
        <f t="shared" si="12"/>
        <v>661075799.6274296</v>
      </c>
      <c r="M63" s="29">
        <f t="shared" si="9"/>
        <v>628059835.97708857</v>
      </c>
      <c r="N63" s="30">
        <f t="shared" si="10"/>
        <v>634483175.2086724</v>
      </c>
      <c r="O63" s="30">
        <f t="shared" si="11"/>
        <v>576802886.55333853</v>
      </c>
    </row>
    <row r="64" spans="1:15" x14ac:dyDescent="0.3">
      <c r="A64" s="2">
        <v>56</v>
      </c>
      <c r="B64" s="2" t="s">
        <v>11</v>
      </c>
      <c r="C64" s="2">
        <v>501</v>
      </c>
      <c r="D64" s="30"/>
      <c r="E64" s="29">
        <v>726000000</v>
      </c>
      <c r="F64" s="28">
        <f t="shared" si="3"/>
        <v>72600000</v>
      </c>
      <c r="G64" s="28">
        <f t="shared" si="4"/>
        <v>798600000</v>
      </c>
      <c r="H64" s="28">
        <f t="shared" si="5"/>
        <v>948730814.68262792</v>
      </c>
      <c r="I64" s="15">
        <f t="shared" si="6"/>
        <v>853864453.6989913</v>
      </c>
      <c r="J64" s="29">
        <f t="shared" si="7"/>
        <v>768487417.00756884</v>
      </c>
      <c r="K64" s="29">
        <f t="shared" si="8"/>
        <v>691645395.79143822</v>
      </c>
      <c r="L64" s="29">
        <f t="shared" si="12"/>
        <v>622491608.98769629</v>
      </c>
      <c r="M64" s="29">
        <f t="shared" si="9"/>
        <v>591402647.10683048</v>
      </c>
      <c r="N64" s="30">
        <f t="shared" si="10"/>
        <v>597451083.27042305</v>
      </c>
      <c r="O64" s="30">
        <f t="shared" si="11"/>
        <v>543137348.42765725</v>
      </c>
    </row>
    <row r="65" spans="1:15" x14ac:dyDescent="0.3">
      <c r="A65" s="2">
        <v>57</v>
      </c>
      <c r="B65" s="2" t="s">
        <v>11</v>
      </c>
      <c r="C65" s="2">
        <v>601</v>
      </c>
      <c r="D65" s="30"/>
      <c r="E65" s="29">
        <v>426000000</v>
      </c>
      <c r="F65" s="28">
        <f t="shared" si="3"/>
        <v>42600000</v>
      </c>
      <c r="G65" s="28">
        <f t="shared" si="4"/>
        <v>468600000</v>
      </c>
      <c r="H65" s="28">
        <f t="shared" si="5"/>
        <v>556693287.95426929</v>
      </c>
      <c r="I65" s="15">
        <f t="shared" si="6"/>
        <v>501027902.58370566</v>
      </c>
      <c r="J65" s="29">
        <f t="shared" si="7"/>
        <v>450930633.12014371</v>
      </c>
      <c r="K65" s="29">
        <f t="shared" si="8"/>
        <v>405841513.23299265</v>
      </c>
      <c r="L65" s="29">
        <f t="shared" si="12"/>
        <v>365263671.38947469</v>
      </c>
      <c r="M65" s="29">
        <f t="shared" si="9"/>
        <v>347021387.97177655</v>
      </c>
      <c r="N65" s="30">
        <f t="shared" si="10"/>
        <v>350570470.3487606</v>
      </c>
      <c r="O65" s="30">
        <f t="shared" si="11"/>
        <v>318700427.58978236</v>
      </c>
    </row>
    <row r="66" spans="1:15" x14ac:dyDescent="0.3">
      <c r="A66" s="2">
        <v>58</v>
      </c>
      <c r="B66" s="2" t="s">
        <v>11</v>
      </c>
      <c r="C66" s="2">
        <v>602</v>
      </c>
      <c r="D66" s="30"/>
      <c r="E66" s="29">
        <v>92000000</v>
      </c>
      <c r="F66" s="28">
        <f t="shared" si="3"/>
        <v>9200000</v>
      </c>
      <c r="G66" s="28">
        <f t="shared" si="4"/>
        <v>101200000</v>
      </c>
      <c r="H66" s="28">
        <f t="shared" si="5"/>
        <v>120224841.53002998</v>
      </c>
      <c r="I66" s="15">
        <f t="shared" si="6"/>
        <v>108203209.0086876</v>
      </c>
      <c r="J66" s="29">
        <f t="shared" si="7"/>
        <v>97384080.392143711</v>
      </c>
      <c r="K66" s="29">
        <f t="shared" si="8"/>
        <v>87646523.984589964</v>
      </c>
      <c r="L66" s="29">
        <f t="shared" si="12"/>
        <v>78883234.196787953</v>
      </c>
      <c r="M66" s="29">
        <f t="shared" si="9"/>
        <v>74943586.13474986</v>
      </c>
      <c r="N66" s="30">
        <f t="shared" si="10"/>
        <v>75710054.629309803</v>
      </c>
      <c r="O66" s="30">
        <f t="shared" si="11"/>
        <v>68827322.390281633</v>
      </c>
    </row>
    <row r="67" spans="1:15" x14ac:dyDescent="0.3">
      <c r="A67" s="2">
        <v>59</v>
      </c>
      <c r="B67" s="2" t="s">
        <v>11</v>
      </c>
      <c r="C67" s="2">
        <v>603</v>
      </c>
      <c r="D67" s="30"/>
      <c r="E67" s="29">
        <v>66200000</v>
      </c>
      <c r="F67" s="28">
        <f t="shared" si="3"/>
        <v>6620000</v>
      </c>
      <c r="G67" s="28">
        <f t="shared" si="4"/>
        <v>72820000</v>
      </c>
      <c r="H67" s="28">
        <f t="shared" si="5"/>
        <v>86509614.231391147</v>
      </c>
      <c r="I67" s="15">
        <f t="shared" si="6"/>
        <v>77859265.612773046</v>
      </c>
      <c r="J67" s="29">
        <f t="shared" si="7"/>
        <v>70074196.977825165</v>
      </c>
      <c r="K67" s="29">
        <f t="shared" si="8"/>
        <v>63067390.084563665</v>
      </c>
      <c r="L67" s="29">
        <f t="shared" si="12"/>
        <v>56761631.563340917</v>
      </c>
      <c r="M67" s="29">
        <f t="shared" si="9"/>
        <v>53926797.849135242</v>
      </c>
      <c r="N67" s="30">
        <f t="shared" si="10"/>
        <v>54478321.918046854</v>
      </c>
      <c r="O67" s="30">
        <f t="shared" si="11"/>
        <v>49525747.19822441</v>
      </c>
    </row>
    <row r="68" spans="1:15" x14ac:dyDescent="0.3">
      <c r="A68" s="2">
        <v>60</v>
      </c>
      <c r="B68" s="2" t="s">
        <v>11</v>
      </c>
      <c r="C68" s="2">
        <v>604</v>
      </c>
      <c r="D68" s="30"/>
      <c r="E68" s="29">
        <v>193000000</v>
      </c>
      <c r="F68" s="28">
        <f t="shared" si="3"/>
        <v>19300000</v>
      </c>
      <c r="G68" s="28">
        <f t="shared" si="4"/>
        <v>212300000</v>
      </c>
      <c r="H68" s="28">
        <f t="shared" si="5"/>
        <v>252210808.86191073</v>
      </c>
      <c r="I68" s="15">
        <f t="shared" si="6"/>
        <v>226991514.55083379</v>
      </c>
      <c r="J68" s="29">
        <f t="shared" si="7"/>
        <v>204294864.3009102</v>
      </c>
      <c r="K68" s="29">
        <f t="shared" si="8"/>
        <v>183867164.44593331</v>
      </c>
      <c r="L68" s="29">
        <f t="shared" si="12"/>
        <v>165483306.52152258</v>
      </c>
      <c r="M68" s="29">
        <f t="shared" si="9"/>
        <v>157218610.04355136</v>
      </c>
      <c r="N68" s="30">
        <f t="shared" si="10"/>
        <v>158826527.6462695</v>
      </c>
      <c r="O68" s="30">
        <f t="shared" si="11"/>
        <v>144387752.40569952</v>
      </c>
    </row>
    <row r="69" spans="1:15" x14ac:dyDescent="0.3">
      <c r="A69" s="2">
        <v>61</v>
      </c>
      <c r="B69" s="2" t="s">
        <v>11</v>
      </c>
      <c r="C69" s="2">
        <v>605</v>
      </c>
      <c r="D69" s="30"/>
      <c r="E69" s="29">
        <v>169000000</v>
      </c>
      <c r="F69" s="28">
        <f t="shared" si="3"/>
        <v>16900000</v>
      </c>
      <c r="G69" s="28">
        <f t="shared" si="4"/>
        <v>185900000</v>
      </c>
      <c r="H69" s="28">
        <f t="shared" si="5"/>
        <v>220847806.72364205</v>
      </c>
      <c r="I69" s="15">
        <f t="shared" si="6"/>
        <v>198764590.46161094</v>
      </c>
      <c r="J69" s="29">
        <f t="shared" si="7"/>
        <v>178890321.5899162</v>
      </c>
      <c r="K69" s="29">
        <f t="shared" si="8"/>
        <v>161002853.84125769</v>
      </c>
      <c r="L69" s="29">
        <f t="shared" si="12"/>
        <v>144905071.51366487</v>
      </c>
      <c r="M69" s="29">
        <f t="shared" si="9"/>
        <v>137668109.31274706</v>
      </c>
      <c r="N69" s="30">
        <f t="shared" si="10"/>
        <v>139076078.61253652</v>
      </c>
      <c r="O69" s="30">
        <f t="shared" si="11"/>
        <v>126432798.73866956</v>
      </c>
    </row>
    <row r="70" spans="1:15" x14ac:dyDescent="0.3">
      <c r="A70" s="2">
        <v>62</v>
      </c>
      <c r="B70" s="2" t="s">
        <v>11</v>
      </c>
      <c r="C70" s="2">
        <v>606</v>
      </c>
      <c r="D70" s="30"/>
      <c r="E70" s="29">
        <v>17000000</v>
      </c>
      <c r="F70" s="28">
        <f t="shared" si="3"/>
        <v>1700000</v>
      </c>
      <c r="G70" s="28">
        <f t="shared" si="4"/>
        <v>18700000</v>
      </c>
      <c r="H70" s="28">
        <f t="shared" si="5"/>
        <v>22215459.847940326</v>
      </c>
      <c r="I70" s="15">
        <f t="shared" si="6"/>
        <v>19994071.229866192</v>
      </c>
      <c r="J70" s="29">
        <f t="shared" si="7"/>
        <v>17994884.42028743</v>
      </c>
      <c r="K70" s="29">
        <f t="shared" si="8"/>
        <v>16195553.344978586</v>
      </c>
      <c r="L70" s="29">
        <f t="shared" si="12"/>
        <v>14576249.797232563</v>
      </c>
      <c r="M70" s="29">
        <f t="shared" si="9"/>
        <v>13848271.350986393</v>
      </c>
      <c r="N70" s="30">
        <f t="shared" si="10"/>
        <v>13989901.398894208</v>
      </c>
      <c r="O70" s="30">
        <f t="shared" si="11"/>
        <v>12718092.180812916</v>
      </c>
    </row>
    <row r="71" spans="1:15" x14ac:dyDescent="0.3">
      <c r="A71" s="2">
        <v>63</v>
      </c>
      <c r="B71" s="2" t="s">
        <v>11</v>
      </c>
      <c r="C71" s="2">
        <v>607</v>
      </c>
      <c r="D71" s="30"/>
      <c r="E71" s="29">
        <v>31700000</v>
      </c>
      <c r="F71" s="28">
        <f t="shared" si="3"/>
        <v>3170000</v>
      </c>
      <c r="G71" s="28">
        <f t="shared" si="4"/>
        <v>34870000</v>
      </c>
      <c r="H71" s="28">
        <f t="shared" si="5"/>
        <v>41425298.6576299</v>
      </c>
      <c r="I71" s="15">
        <f t="shared" si="6"/>
        <v>37283062.23451519</v>
      </c>
      <c r="J71" s="29">
        <f t="shared" si="7"/>
        <v>33555166.83077126</v>
      </c>
      <c r="K71" s="29">
        <f t="shared" si="8"/>
        <v>30199943.590342414</v>
      </c>
      <c r="L71" s="29">
        <f t="shared" si="12"/>
        <v>27180418.73954542</v>
      </c>
      <c r="M71" s="29">
        <f t="shared" si="9"/>
        <v>25822953.04860403</v>
      </c>
      <c r="N71" s="30">
        <f t="shared" si="10"/>
        <v>26087051.432055663</v>
      </c>
      <c r="O71" s="30">
        <f t="shared" si="11"/>
        <v>23715501.301868781</v>
      </c>
    </row>
    <row r="72" spans="1:15" x14ac:dyDescent="0.3">
      <c r="A72" s="2">
        <v>64</v>
      </c>
      <c r="B72" s="2" t="s">
        <v>11</v>
      </c>
      <c r="C72" s="2">
        <v>608</v>
      </c>
      <c r="D72" s="30"/>
      <c r="E72" s="29">
        <v>279000000</v>
      </c>
      <c r="F72" s="28">
        <f t="shared" si="3"/>
        <v>27900000</v>
      </c>
      <c r="G72" s="28">
        <f t="shared" si="4"/>
        <v>306900000</v>
      </c>
      <c r="H72" s="28">
        <f t="shared" si="5"/>
        <v>364594899.85737354</v>
      </c>
      <c r="I72" s="15">
        <f t="shared" si="6"/>
        <v>328137992.53721565</v>
      </c>
      <c r="J72" s="29">
        <f t="shared" si="7"/>
        <v>295327809.0153054</v>
      </c>
      <c r="K72" s="29">
        <f t="shared" si="8"/>
        <v>265797610.77935436</v>
      </c>
      <c r="L72" s="29">
        <f t="shared" si="12"/>
        <v>239221981.96634611</v>
      </c>
      <c r="M72" s="29">
        <f t="shared" si="9"/>
        <v>227274570.99560013</v>
      </c>
      <c r="N72" s="30">
        <f t="shared" si="10"/>
        <v>229598970.01714605</v>
      </c>
      <c r="O72" s="30">
        <f t="shared" si="11"/>
        <v>208726336.37922367</v>
      </c>
    </row>
    <row r="73" spans="1:15" x14ac:dyDescent="0.3">
      <c r="A73" s="2">
        <v>65</v>
      </c>
      <c r="B73" s="2" t="s">
        <v>11</v>
      </c>
      <c r="C73" s="2">
        <v>609</v>
      </c>
      <c r="D73" s="30"/>
      <c r="E73" s="29">
        <v>21500000</v>
      </c>
      <c r="F73" s="28">
        <f t="shared" si="3"/>
        <v>2150000</v>
      </c>
      <c r="G73" s="28">
        <f t="shared" si="4"/>
        <v>23650000</v>
      </c>
      <c r="H73" s="28">
        <f t="shared" si="5"/>
        <v>28096022.748865705</v>
      </c>
      <c r="I73" s="15">
        <f t="shared" si="6"/>
        <v>25286619.496595476</v>
      </c>
      <c r="J73" s="29">
        <f t="shared" si="7"/>
        <v>22758236.178598806</v>
      </c>
      <c r="K73" s="29">
        <f t="shared" si="8"/>
        <v>20482611.583355267</v>
      </c>
      <c r="L73" s="29">
        <f t="shared" si="12"/>
        <v>18434668.861205883</v>
      </c>
      <c r="M73" s="29">
        <f t="shared" si="9"/>
        <v>17513990.238012198</v>
      </c>
      <c r="N73" s="30">
        <f t="shared" si="10"/>
        <v>17693110.592719141</v>
      </c>
      <c r="O73" s="30">
        <f t="shared" si="11"/>
        <v>16084645.993381036</v>
      </c>
    </row>
    <row r="74" spans="1:15" x14ac:dyDescent="0.3">
      <c r="A74" s="2">
        <v>66</v>
      </c>
      <c r="B74" s="2" t="s">
        <v>11</v>
      </c>
      <c r="C74" s="2">
        <v>611</v>
      </c>
      <c r="D74" s="30"/>
      <c r="E74" s="29">
        <v>57600000</v>
      </c>
      <c r="F74" s="28">
        <f t="shared" ref="F74:F110" si="13">E74*0.1</f>
        <v>5760000</v>
      </c>
      <c r="G74" s="28">
        <f t="shared" ref="G74:G110" si="14">SUM(D74:F74)</f>
        <v>63360000</v>
      </c>
      <c r="H74" s="28">
        <f t="shared" ref="H74:H110" si="15">G74*$H$6</f>
        <v>75271205.131844863</v>
      </c>
      <c r="I74" s="15">
        <f t="shared" ref="I74:I110" si="16">H74*$I$6</f>
        <v>67744617.814134851</v>
      </c>
      <c r="J74" s="29">
        <f t="shared" ref="J74:J110" si="17">I74*$J$6</f>
        <v>60970902.506385632</v>
      </c>
      <c r="K74" s="29">
        <f t="shared" ref="K74:K110" si="18">J74*$K$6</f>
        <v>54874345.451221548</v>
      </c>
      <c r="L74" s="29">
        <f t="shared" ref="L74:L110" si="19">K74*$L$6</f>
        <v>49387764.018858552</v>
      </c>
      <c r="M74" s="29">
        <f t="shared" ref="M74:M110" si="20">L74*$M$6</f>
        <v>46921201.753930353</v>
      </c>
      <c r="N74" s="30">
        <f t="shared" ref="N74:N110" si="21">L74*$N$6</f>
        <v>47401077.680959187</v>
      </c>
      <c r="O74" s="30">
        <f t="shared" si="11"/>
        <v>43091888.800871983</v>
      </c>
    </row>
    <row r="75" spans="1:15" x14ac:dyDescent="0.3">
      <c r="A75" s="2">
        <v>67</v>
      </c>
      <c r="B75" s="2" t="s">
        <v>11</v>
      </c>
      <c r="C75" s="2">
        <v>612</v>
      </c>
      <c r="D75" s="30"/>
      <c r="E75" s="29">
        <v>101000000</v>
      </c>
      <c r="F75" s="28">
        <f t="shared" si="13"/>
        <v>10100000</v>
      </c>
      <c r="G75" s="28">
        <f t="shared" si="14"/>
        <v>111100000</v>
      </c>
      <c r="H75" s="28">
        <f t="shared" si="15"/>
        <v>131985967.33188075</v>
      </c>
      <c r="I75" s="15">
        <f t="shared" si="16"/>
        <v>118788305.54214618</v>
      </c>
      <c r="J75" s="29">
        <f t="shared" si="17"/>
        <v>106910783.90876646</v>
      </c>
      <c r="K75" s="29">
        <f t="shared" si="18"/>
        <v>96220640.461343333</v>
      </c>
      <c r="L75" s="29">
        <f t="shared" si="19"/>
        <v>86600072.324734613</v>
      </c>
      <c r="M75" s="29">
        <f t="shared" si="20"/>
        <v>82275023.908801481</v>
      </c>
      <c r="N75" s="30">
        <f t="shared" si="21"/>
        <v>83116473.016959682</v>
      </c>
      <c r="O75" s="30">
        <f t="shared" ref="O75:O110" si="22">N75/1.1</f>
        <v>75560430.015417889</v>
      </c>
    </row>
    <row r="76" spans="1:15" x14ac:dyDescent="0.3">
      <c r="A76" s="2">
        <v>68</v>
      </c>
      <c r="B76" s="2" t="s">
        <v>11</v>
      </c>
      <c r="C76" s="2">
        <v>613</v>
      </c>
      <c r="D76" s="30"/>
      <c r="E76" s="29">
        <v>16600000</v>
      </c>
      <c r="F76" s="28">
        <f t="shared" si="13"/>
        <v>1660000</v>
      </c>
      <c r="G76" s="28">
        <f t="shared" si="14"/>
        <v>18260000</v>
      </c>
      <c r="H76" s="28">
        <f t="shared" si="15"/>
        <v>21692743.145635847</v>
      </c>
      <c r="I76" s="15">
        <f t="shared" si="16"/>
        <v>19523622.495045807</v>
      </c>
      <c r="J76" s="29">
        <f t="shared" si="17"/>
        <v>17571475.375104193</v>
      </c>
      <c r="K76" s="29">
        <f t="shared" si="18"/>
        <v>15814481.501567321</v>
      </c>
      <c r="L76" s="29">
        <f t="shared" si="19"/>
        <v>14233279.213768264</v>
      </c>
      <c r="M76" s="29">
        <f t="shared" si="20"/>
        <v>13522429.67213965</v>
      </c>
      <c r="N76" s="30">
        <f t="shared" si="21"/>
        <v>13660727.248331988</v>
      </c>
      <c r="O76" s="30">
        <f t="shared" si="22"/>
        <v>12418842.953029079</v>
      </c>
    </row>
    <row r="77" spans="1:15" x14ac:dyDescent="0.3">
      <c r="A77" s="2">
        <v>69</v>
      </c>
      <c r="B77" s="2" t="s">
        <v>11</v>
      </c>
      <c r="C77" s="2">
        <v>615</v>
      </c>
      <c r="D77" s="30"/>
      <c r="E77" s="29">
        <v>12400000</v>
      </c>
      <c r="F77" s="28">
        <f t="shared" si="13"/>
        <v>1240000</v>
      </c>
      <c r="G77" s="28">
        <f t="shared" si="14"/>
        <v>13640000</v>
      </c>
      <c r="H77" s="28">
        <f t="shared" si="15"/>
        <v>16204217.771438824</v>
      </c>
      <c r="I77" s="15">
        <f t="shared" si="16"/>
        <v>14583910.779431807</v>
      </c>
      <c r="J77" s="29">
        <f t="shared" si="17"/>
        <v>13125680.400680238</v>
      </c>
      <c r="K77" s="29">
        <f t="shared" si="18"/>
        <v>11813227.145749081</v>
      </c>
      <c r="L77" s="29">
        <f t="shared" si="19"/>
        <v>10632088.087393159</v>
      </c>
      <c r="M77" s="29">
        <f t="shared" si="20"/>
        <v>10101092.044248894</v>
      </c>
      <c r="N77" s="30">
        <f t="shared" si="21"/>
        <v>10204398.667428711</v>
      </c>
      <c r="O77" s="30">
        <f t="shared" si="22"/>
        <v>9276726.0612988286</v>
      </c>
    </row>
    <row r="78" spans="1:15" x14ac:dyDescent="0.3">
      <c r="A78" s="2">
        <v>70</v>
      </c>
      <c r="B78" s="2" t="s">
        <v>11</v>
      </c>
      <c r="C78" s="2" t="s">
        <v>14</v>
      </c>
      <c r="D78" s="30"/>
      <c r="E78" s="29">
        <v>9690000</v>
      </c>
      <c r="F78" s="28">
        <f t="shared" si="13"/>
        <v>969000</v>
      </c>
      <c r="G78" s="28">
        <f t="shared" si="14"/>
        <v>10659000</v>
      </c>
      <c r="H78" s="28">
        <f t="shared" si="15"/>
        <v>12662812.113325985</v>
      </c>
      <c r="I78" s="15">
        <f t="shared" si="16"/>
        <v>11396620.601023728</v>
      </c>
      <c r="J78" s="29">
        <f t="shared" si="17"/>
        <v>10257084.119563833</v>
      </c>
      <c r="K78" s="29">
        <f t="shared" si="18"/>
        <v>9231465.4066377915</v>
      </c>
      <c r="L78" s="29">
        <f t="shared" si="19"/>
        <v>8308462.3844225584</v>
      </c>
      <c r="M78" s="29">
        <f t="shared" si="20"/>
        <v>7893514.6700622411</v>
      </c>
      <c r="N78" s="30">
        <f t="shared" si="21"/>
        <v>7974243.7973696962</v>
      </c>
      <c r="O78" s="30">
        <f t="shared" si="22"/>
        <v>7249312.5430633593</v>
      </c>
    </row>
    <row r="79" spans="1:15" x14ac:dyDescent="0.3">
      <c r="A79" s="2">
        <v>71</v>
      </c>
      <c r="B79" s="2" t="s">
        <v>11</v>
      </c>
      <c r="C79" s="2" t="s">
        <v>15</v>
      </c>
      <c r="D79" s="30"/>
      <c r="E79" s="29">
        <v>9690000</v>
      </c>
      <c r="F79" s="28">
        <f t="shared" si="13"/>
        <v>969000</v>
      </c>
      <c r="G79" s="28">
        <f t="shared" si="14"/>
        <v>10659000</v>
      </c>
      <c r="H79" s="28">
        <f t="shared" si="15"/>
        <v>12662812.113325985</v>
      </c>
      <c r="I79" s="15">
        <f t="shared" si="16"/>
        <v>11396620.601023728</v>
      </c>
      <c r="J79" s="29">
        <f t="shared" si="17"/>
        <v>10257084.119563833</v>
      </c>
      <c r="K79" s="29">
        <f t="shared" si="18"/>
        <v>9231465.4066377915</v>
      </c>
      <c r="L79" s="29">
        <f t="shared" si="19"/>
        <v>8308462.3844225584</v>
      </c>
      <c r="M79" s="29">
        <f t="shared" si="20"/>
        <v>7893514.6700622411</v>
      </c>
      <c r="N79" s="30">
        <f t="shared" si="21"/>
        <v>7974243.7973696962</v>
      </c>
      <c r="O79" s="30">
        <f t="shared" si="22"/>
        <v>7249312.5430633593</v>
      </c>
    </row>
    <row r="80" spans="1:15" x14ac:dyDescent="0.3">
      <c r="A80" s="2">
        <v>72</v>
      </c>
      <c r="B80" s="2" t="s">
        <v>11</v>
      </c>
      <c r="C80" s="2" t="s">
        <v>16</v>
      </c>
      <c r="D80" s="30"/>
      <c r="E80" s="29">
        <v>9690000</v>
      </c>
      <c r="F80" s="28">
        <f t="shared" si="13"/>
        <v>969000</v>
      </c>
      <c r="G80" s="28">
        <f t="shared" si="14"/>
        <v>10659000</v>
      </c>
      <c r="H80" s="28">
        <f t="shared" si="15"/>
        <v>12662812.113325985</v>
      </c>
      <c r="I80" s="15">
        <f t="shared" si="16"/>
        <v>11396620.601023728</v>
      </c>
      <c r="J80" s="29">
        <f t="shared" si="17"/>
        <v>10257084.119563833</v>
      </c>
      <c r="K80" s="29">
        <f t="shared" si="18"/>
        <v>9231465.4066377915</v>
      </c>
      <c r="L80" s="29">
        <f t="shared" si="19"/>
        <v>8308462.3844225584</v>
      </c>
      <c r="M80" s="29">
        <f t="shared" si="20"/>
        <v>7893514.6700622411</v>
      </c>
      <c r="N80" s="30">
        <f t="shared" si="21"/>
        <v>7974243.7973696962</v>
      </c>
      <c r="O80" s="30">
        <f t="shared" si="22"/>
        <v>7249312.5430633593</v>
      </c>
    </row>
    <row r="81" spans="1:15" x14ac:dyDescent="0.3">
      <c r="A81" s="2">
        <v>73</v>
      </c>
      <c r="B81" s="2" t="s">
        <v>11</v>
      </c>
      <c r="C81" s="2">
        <v>619</v>
      </c>
      <c r="D81" s="30"/>
      <c r="E81" s="29">
        <v>4740000</v>
      </c>
      <c r="F81" s="28">
        <f t="shared" si="13"/>
        <v>474000</v>
      </c>
      <c r="G81" s="28">
        <f t="shared" si="14"/>
        <v>5214000</v>
      </c>
      <c r="H81" s="28">
        <f t="shared" si="15"/>
        <v>6194192.9223080669</v>
      </c>
      <c r="I81" s="15">
        <f t="shared" si="16"/>
        <v>5574817.5076215137</v>
      </c>
      <c r="J81" s="29">
        <f t="shared" si="17"/>
        <v>5017397.1854213178</v>
      </c>
      <c r="K81" s="29">
        <f t="shared" si="18"/>
        <v>4515701.3444234403</v>
      </c>
      <c r="L81" s="29">
        <f t="shared" si="19"/>
        <v>4064201.414051902</v>
      </c>
      <c r="M81" s="29">
        <f t="shared" si="20"/>
        <v>3861223.894333852</v>
      </c>
      <c r="N81" s="30">
        <f t="shared" si="21"/>
        <v>3900713.6841622666</v>
      </c>
      <c r="O81" s="30">
        <f t="shared" si="22"/>
        <v>3546103.3492384236</v>
      </c>
    </row>
    <row r="82" spans="1:15" x14ac:dyDescent="0.3">
      <c r="A82" s="2">
        <v>74</v>
      </c>
      <c r="B82" s="2" t="s">
        <v>11</v>
      </c>
      <c r="C82" s="2">
        <v>620</v>
      </c>
      <c r="D82" s="30"/>
      <c r="E82" s="29">
        <v>17000000</v>
      </c>
      <c r="F82" s="28">
        <f t="shared" si="13"/>
        <v>1700000</v>
      </c>
      <c r="G82" s="28">
        <f t="shared" si="14"/>
        <v>18700000</v>
      </c>
      <c r="H82" s="28">
        <f t="shared" si="15"/>
        <v>22215459.847940326</v>
      </c>
      <c r="I82" s="15">
        <f t="shared" si="16"/>
        <v>19994071.229866192</v>
      </c>
      <c r="J82" s="29">
        <f t="shared" si="17"/>
        <v>17994884.42028743</v>
      </c>
      <c r="K82" s="29">
        <f t="shared" si="18"/>
        <v>16195553.344978586</v>
      </c>
      <c r="L82" s="29">
        <f t="shared" si="19"/>
        <v>14576249.797232563</v>
      </c>
      <c r="M82" s="29">
        <f t="shared" si="20"/>
        <v>13848271.350986393</v>
      </c>
      <c r="N82" s="30">
        <f t="shared" si="21"/>
        <v>13989901.398894208</v>
      </c>
      <c r="O82" s="30">
        <f t="shared" si="22"/>
        <v>12718092.180812916</v>
      </c>
    </row>
    <row r="83" spans="1:15" x14ac:dyDescent="0.3">
      <c r="A83" s="2">
        <v>75</v>
      </c>
      <c r="B83" s="2" t="s">
        <v>11</v>
      </c>
      <c r="C83" s="2">
        <v>621</v>
      </c>
      <c r="D83" s="30"/>
      <c r="E83" s="29">
        <v>11600000</v>
      </c>
      <c r="F83" s="28">
        <f t="shared" si="13"/>
        <v>1160000</v>
      </c>
      <c r="G83" s="28">
        <f t="shared" si="14"/>
        <v>12760000</v>
      </c>
      <c r="H83" s="28">
        <f t="shared" si="15"/>
        <v>15158784.366829868</v>
      </c>
      <c r="I83" s="15">
        <f t="shared" si="16"/>
        <v>13643013.309791047</v>
      </c>
      <c r="J83" s="29">
        <f t="shared" si="17"/>
        <v>12278862.310313774</v>
      </c>
      <c r="K83" s="29">
        <f t="shared" si="18"/>
        <v>11051083.458926562</v>
      </c>
      <c r="L83" s="29">
        <f t="shared" si="19"/>
        <v>9946146.9204645697</v>
      </c>
      <c r="M83" s="29">
        <f t="shared" si="20"/>
        <v>9449408.6865554191</v>
      </c>
      <c r="N83" s="30">
        <f t="shared" si="21"/>
        <v>9546050.3663042802</v>
      </c>
      <c r="O83" s="30">
        <f t="shared" si="22"/>
        <v>8678227.6057311632</v>
      </c>
    </row>
    <row r="84" spans="1:15" x14ac:dyDescent="0.3">
      <c r="A84" s="2">
        <v>76</v>
      </c>
      <c r="B84" s="2" t="s">
        <v>11</v>
      </c>
      <c r="C84" s="2">
        <v>622</v>
      </c>
      <c r="D84" s="30"/>
      <c r="E84" s="29">
        <v>11600000</v>
      </c>
      <c r="F84" s="28">
        <f t="shared" si="13"/>
        <v>1160000</v>
      </c>
      <c r="G84" s="28">
        <f t="shared" si="14"/>
        <v>12760000</v>
      </c>
      <c r="H84" s="28">
        <f t="shared" si="15"/>
        <v>15158784.366829868</v>
      </c>
      <c r="I84" s="15">
        <f t="shared" si="16"/>
        <v>13643013.309791047</v>
      </c>
      <c r="J84" s="29">
        <f t="shared" si="17"/>
        <v>12278862.310313774</v>
      </c>
      <c r="K84" s="29">
        <f t="shared" si="18"/>
        <v>11051083.458926562</v>
      </c>
      <c r="L84" s="29">
        <f t="shared" si="19"/>
        <v>9946146.9204645697</v>
      </c>
      <c r="M84" s="29">
        <f t="shared" si="20"/>
        <v>9449408.6865554191</v>
      </c>
      <c r="N84" s="30">
        <f t="shared" si="21"/>
        <v>9546050.3663042802</v>
      </c>
      <c r="O84" s="30">
        <f t="shared" si="22"/>
        <v>8678227.6057311632</v>
      </c>
    </row>
    <row r="85" spans="1:15" x14ac:dyDescent="0.3">
      <c r="A85" s="2">
        <v>77</v>
      </c>
      <c r="B85" s="2" t="s">
        <v>11</v>
      </c>
      <c r="C85" s="2">
        <v>623</v>
      </c>
      <c r="D85" s="30"/>
      <c r="E85" s="29">
        <v>11600000</v>
      </c>
      <c r="F85" s="28">
        <f t="shared" si="13"/>
        <v>1160000</v>
      </c>
      <c r="G85" s="28">
        <f t="shared" si="14"/>
        <v>12760000</v>
      </c>
      <c r="H85" s="28">
        <f t="shared" si="15"/>
        <v>15158784.366829868</v>
      </c>
      <c r="I85" s="15">
        <f t="shared" si="16"/>
        <v>13643013.309791047</v>
      </c>
      <c r="J85" s="29">
        <f t="shared" si="17"/>
        <v>12278862.310313774</v>
      </c>
      <c r="K85" s="29">
        <f t="shared" si="18"/>
        <v>11051083.458926562</v>
      </c>
      <c r="L85" s="29">
        <f t="shared" si="19"/>
        <v>9946146.9204645697</v>
      </c>
      <c r="M85" s="29">
        <f t="shared" si="20"/>
        <v>9449408.6865554191</v>
      </c>
      <c r="N85" s="30">
        <f t="shared" si="21"/>
        <v>9546050.3663042802</v>
      </c>
      <c r="O85" s="30">
        <f t="shared" si="22"/>
        <v>8678227.6057311632</v>
      </c>
    </row>
    <row r="86" spans="1:15" x14ac:dyDescent="0.3">
      <c r="A86" s="2">
        <v>78</v>
      </c>
      <c r="B86" s="2" t="s">
        <v>11</v>
      </c>
      <c r="C86" s="2">
        <v>625</v>
      </c>
      <c r="D86" s="30"/>
      <c r="E86" s="29">
        <v>11600000</v>
      </c>
      <c r="F86" s="28">
        <f t="shared" si="13"/>
        <v>1160000</v>
      </c>
      <c r="G86" s="28">
        <f t="shared" si="14"/>
        <v>12760000</v>
      </c>
      <c r="H86" s="28">
        <f t="shared" si="15"/>
        <v>15158784.366829868</v>
      </c>
      <c r="I86" s="15">
        <f t="shared" si="16"/>
        <v>13643013.309791047</v>
      </c>
      <c r="J86" s="29">
        <f t="shared" si="17"/>
        <v>12278862.310313774</v>
      </c>
      <c r="K86" s="29">
        <f t="shared" si="18"/>
        <v>11051083.458926562</v>
      </c>
      <c r="L86" s="29">
        <f t="shared" si="19"/>
        <v>9946146.9204645697</v>
      </c>
      <c r="M86" s="29">
        <f t="shared" si="20"/>
        <v>9449408.6865554191</v>
      </c>
      <c r="N86" s="30">
        <f t="shared" si="21"/>
        <v>9546050.3663042802</v>
      </c>
      <c r="O86" s="30">
        <f t="shared" si="22"/>
        <v>8678227.6057311632</v>
      </c>
    </row>
    <row r="87" spans="1:15" x14ac:dyDescent="0.3">
      <c r="A87" s="2">
        <v>79</v>
      </c>
      <c r="B87" s="2" t="s">
        <v>11</v>
      </c>
      <c r="C87" s="2">
        <v>626</v>
      </c>
      <c r="D87" s="30"/>
      <c r="E87" s="29">
        <v>14600000</v>
      </c>
      <c r="F87" s="28">
        <f t="shared" si="13"/>
        <v>1460000</v>
      </c>
      <c r="G87" s="28">
        <f t="shared" si="14"/>
        <v>16060000</v>
      </c>
      <c r="H87" s="28">
        <f t="shared" si="15"/>
        <v>19079159.634113453</v>
      </c>
      <c r="I87" s="15">
        <f t="shared" si="16"/>
        <v>17171378.820943903</v>
      </c>
      <c r="J87" s="29">
        <f t="shared" si="17"/>
        <v>15454430.149188025</v>
      </c>
      <c r="K87" s="29">
        <f t="shared" si="18"/>
        <v>13909122.284511017</v>
      </c>
      <c r="L87" s="29">
        <f t="shared" si="19"/>
        <v>12518426.296446785</v>
      </c>
      <c r="M87" s="29">
        <f t="shared" si="20"/>
        <v>11893221.277905956</v>
      </c>
      <c r="N87" s="30">
        <f t="shared" si="21"/>
        <v>12014856.495520905</v>
      </c>
      <c r="O87" s="30">
        <f t="shared" si="22"/>
        <v>10922596.814109912</v>
      </c>
    </row>
    <row r="88" spans="1:15" x14ac:dyDescent="0.3">
      <c r="A88" s="2">
        <v>80</v>
      </c>
      <c r="B88" s="2" t="s">
        <v>11</v>
      </c>
      <c r="C88" s="2">
        <v>627</v>
      </c>
      <c r="D88" s="30"/>
      <c r="E88" s="29">
        <v>7360000</v>
      </c>
      <c r="F88" s="28">
        <f t="shared" si="13"/>
        <v>736000</v>
      </c>
      <c r="G88" s="28">
        <f t="shared" si="14"/>
        <v>8096000</v>
      </c>
      <c r="H88" s="28">
        <f t="shared" si="15"/>
        <v>9617987.322402399</v>
      </c>
      <c r="I88" s="15">
        <f t="shared" si="16"/>
        <v>8656256.7206950095</v>
      </c>
      <c r="J88" s="29">
        <f t="shared" si="17"/>
        <v>7790726.4313714979</v>
      </c>
      <c r="K88" s="29">
        <f t="shared" si="18"/>
        <v>7011721.918767198</v>
      </c>
      <c r="L88" s="29">
        <f t="shared" si="19"/>
        <v>6310658.7357430374</v>
      </c>
      <c r="M88" s="29">
        <f t="shared" si="20"/>
        <v>5995486.8907799898</v>
      </c>
      <c r="N88" s="30">
        <f t="shared" si="21"/>
        <v>6056804.370344785</v>
      </c>
      <c r="O88" s="30">
        <f t="shared" si="22"/>
        <v>5506185.7912225313</v>
      </c>
    </row>
    <row r="89" spans="1:15" x14ac:dyDescent="0.3">
      <c r="A89" s="2">
        <v>81</v>
      </c>
      <c r="B89" s="2" t="s">
        <v>11</v>
      </c>
      <c r="C89" s="2">
        <v>631</v>
      </c>
      <c r="D89" s="30"/>
      <c r="E89" s="29">
        <v>7800000</v>
      </c>
      <c r="F89" s="28">
        <f t="shared" si="13"/>
        <v>780000</v>
      </c>
      <c r="G89" s="28">
        <f t="shared" si="14"/>
        <v>8580000</v>
      </c>
      <c r="H89" s="28">
        <f t="shared" si="15"/>
        <v>10192975.694937326</v>
      </c>
      <c r="I89" s="15">
        <f t="shared" si="16"/>
        <v>9173750.3289974295</v>
      </c>
      <c r="J89" s="29">
        <f t="shared" si="17"/>
        <v>8256476.3810730558</v>
      </c>
      <c r="K89" s="29">
        <f t="shared" si="18"/>
        <v>7430900.9465195853</v>
      </c>
      <c r="L89" s="29">
        <f t="shared" si="19"/>
        <v>6687926.3775537629</v>
      </c>
      <c r="M89" s="29">
        <f t="shared" si="20"/>
        <v>6353912.737511402</v>
      </c>
      <c r="N89" s="30">
        <f t="shared" si="21"/>
        <v>6418895.9359632237</v>
      </c>
      <c r="O89" s="30">
        <f t="shared" si="22"/>
        <v>5835359.9417847479</v>
      </c>
    </row>
    <row r="90" spans="1:15" x14ac:dyDescent="0.3">
      <c r="A90" s="2">
        <v>82</v>
      </c>
      <c r="B90" s="2" t="s">
        <v>11</v>
      </c>
      <c r="C90" s="2">
        <v>633</v>
      </c>
      <c r="D90" s="30"/>
      <c r="E90" s="29">
        <v>8720000</v>
      </c>
      <c r="F90" s="28">
        <f t="shared" si="13"/>
        <v>872000</v>
      </c>
      <c r="G90" s="28">
        <f t="shared" si="14"/>
        <v>9592000</v>
      </c>
      <c r="H90" s="28">
        <f t="shared" si="15"/>
        <v>11395224.110237624</v>
      </c>
      <c r="I90" s="15">
        <f t="shared" si="16"/>
        <v>10255782.419084303</v>
      </c>
      <c r="J90" s="29">
        <f t="shared" si="17"/>
        <v>9230317.1849944908</v>
      </c>
      <c r="K90" s="29">
        <f t="shared" si="18"/>
        <v>8307366.1863654833</v>
      </c>
      <c r="L90" s="29">
        <f t="shared" si="19"/>
        <v>7476758.7195216408</v>
      </c>
      <c r="M90" s="29">
        <f t="shared" si="20"/>
        <v>7103348.5988588994</v>
      </c>
      <c r="N90" s="30">
        <f t="shared" si="21"/>
        <v>7175996.4822563203</v>
      </c>
      <c r="O90" s="30">
        <f t="shared" si="22"/>
        <v>6523633.1656875638</v>
      </c>
    </row>
    <row r="91" spans="1:15" x14ac:dyDescent="0.3">
      <c r="A91" s="2">
        <v>83</v>
      </c>
      <c r="B91" s="2" t="s">
        <v>11</v>
      </c>
      <c r="C91" s="2">
        <v>634</v>
      </c>
      <c r="D91" s="30"/>
      <c r="E91" s="29">
        <v>6440000</v>
      </c>
      <c r="F91" s="28">
        <f t="shared" si="13"/>
        <v>644000</v>
      </c>
      <c r="G91" s="28">
        <f t="shared" si="14"/>
        <v>7084000</v>
      </c>
      <c r="H91" s="28">
        <f t="shared" si="15"/>
        <v>8415738.9071020987</v>
      </c>
      <c r="I91" s="15">
        <f t="shared" si="16"/>
        <v>7574224.6306081321</v>
      </c>
      <c r="J91" s="29">
        <f t="shared" si="17"/>
        <v>6816885.6274500601</v>
      </c>
      <c r="K91" s="29">
        <f t="shared" si="18"/>
        <v>6135256.6789212981</v>
      </c>
      <c r="L91" s="29">
        <f t="shared" si="19"/>
        <v>5521826.3937751576</v>
      </c>
      <c r="M91" s="29">
        <f t="shared" si="20"/>
        <v>5246051.0294324905</v>
      </c>
      <c r="N91" s="30">
        <f t="shared" si="21"/>
        <v>5299703.8240516866</v>
      </c>
      <c r="O91" s="30">
        <f t="shared" si="22"/>
        <v>4817912.5673197145</v>
      </c>
    </row>
    <row r="92" spans="1:15" x14ac:dyDescent="0.3">
      <c r="A92" s="2">
        <v>84</v>
      </c>
      <c r="B92" s="2" t="s">
        <v>11</v>
      </c>
      <c r="C92" s="2">
        <v>636</v>
      </c>
      <c r="D92" s="30"/>
      <c r="E92" s="29">
        <v>6380000</v>
      </c>
      <c r="F92" s="28">
        <f t="shared" si="13"/>
        <v>638000</v>
      </c>
      <c r="G92" s="28">
        <f t="shared" si="14"/>
        <v>7018000</v>
      </c>
      <c r="H92" s="28">
        <f t="shared" si="15"/>
        <v>8337331.4017564273</v>
      </c>
      <c r="I92" s="15">
        <f t="shared" si="16"/>
        <v>7503657.3203850752</v>
      </c>
      <c r="J92" s="29">
        <f t="shared" si="17"/>
        <v>6753374.2706725746</v>
      </c>
      <c r="K92" s="29">
        <f t="shared" si="18"/>
        <v>6078095.9024096085</v>
      </c>
      <c r="L92" s="29">
        <f t="shared" si="19"/>
        <v>5470380.8062555129</v>
      </c>
      <c r="M92" s="29">
        <f t="shared" si="20"/>
        <v>5197174.7776054796</v>
      </c>
      <c r="N92" s="30">
        <f t="shared" si="21"/>
        <v>5250327.7014673539</v>
      </c>
      <c r="O92" s="30">
        <f t="shared" si="22"/>
        <v>4773025.1831521392</v>
      </c>
    </row>
    <row r="93" spans="1:15" x14ac:dyDescent="0.3">
      <c r="A93" s="2">
        <v>85</v>
      </c>
      <c r="B93" s="2" t="s">
        <v>11</v>
      </c>
      <c r="C93" s="2">
        <v>637</v>
      </c>
      <c r="D93" s="30"/>
      <c r="E93" s="29">
        <v>6600000</v>
      </c>
      <c r="F93" s="28">
        <f t="shared" si="13"/>
        <v>660000</v>
      </c>
      <c r="G93" s="28">
        <f t="shared" si="14"/>
        <v>7260000</v>
      </c>
      <c r="H93" s="28">
        <f t="shared" si="15"/>
        <v>8624825.5880238898</v>
      </c>
      <c r="I93" s="15">
        <f t="shared" si="16"/>
        <v>7762404.1245362842</v>
      </c>
      <c r="J93" s="29">
        <f t="shared" si="17"/>
        <v>6986249.2455233531</v>
      </c>
      <c r="K93" s="29">
        <f t="shared" si="18"/>
        <v>6287685.4162858017</v>
      </c>
      <c r="L93" s="29">
        <f t="shared" si="19"/>
        <v>5659014.6271608751</v>
      </c>
      <c r="M93" s="29">
        <f t="shared" si="20"/>
        <v>5376387.7009711852</v>
      </c>
      <c r="N93" s="30">
        <f t="shared" si="21"/>
        <v>5431373.4842765722</v>
      </c>
      <c r="O93" s="30">
        <f t="shared" si="22"/>
        <v>4937612.258433247</v>
      </c>
    </row>
    <row r="94" spans="1:15" x14ac:dyDescent="0.3">
      <c r="A94" s="2">
        <v>86</v>
      </c>
      <c r="B94" s="2" t="s">
        <v>11</v>
      </c>
      <c r="C94" s="2">
        <v>638</v>
      </c>
      <c r="D94" s="30"/>
      <c r="E94" s="29">
        <v>9160000</v>
      </c>
      <c r="F94" s="28">
        <f t="shared" si="13"/>
        <v>916000</v>
      </c>
      <c r="G94" s="28">
        <f t="shared" si="14"/>
        <v>10076000</v>
      </c>
      <c r="H94" s="28">
        <f t="shared" si="15"/>
        <v>11970212.482772551</v>
      </c>
      <c r="I94" s="15">
        <f t="shared" si="16"/>
        <v>10773276.027386723</v>
      </c>
      <c r="J94" s="29">
        <f t="shared" si="17"/>
        <v>9696067.1346960496</v>
      </c>
      <c r="K94" s="29">
        <f t="shared" si="18"/>
        <v>8726545.2141178716</v>
      </c>
      <c r="L94" s="29">
        <f t="shared" si="19"/>
        <v>7854026.3613323672</v>
      </c>
      <c r="M94" s="29">
        <f t="shared" si="20"/>
        <v>7461774.4455903135</v>
      </c>
      <c r="N94" s="30">
        <f t="shared" si="21"/>
        <v>7538088.047874759</v>
      </c>
      <c r="O94" s="30">
        <f t="shared" si="22"/>
        <v>6852807.3162497804</v>
      </c>
    </row>
    <row r="95" spans="1:15" x14ac:dyDescent="0.3">
      <c r="A95" s="2">
        <v>87</v>
      </c>
      <c r="B95" s="2" t="s">
        <v>11</v>
      </c>
      <c r="C95" s="2">
        <v>644</v>
      </c>
      <c r="D95" s="30"/>
      <c r="E95" s="29">
        <v>8630000</v>
      </c>
      <c r="F95" s="28">
        <f t="shared" si="13"/>
        <v>863000</v>
      </c>
      <c r="G95" s="28">
        <f t="shared" si="14"/>
        <v>9493000</v>
      </c>
      <c r="H95" s="28">
        <f t="shared" si="15"/>
        <v>11277612.852219118</v>
      </c>
      <c r="I95" s="15">
        <f t="shared" si="16"/>
        <v>10149931.453749718</v>
      </c>
      <c r="J95" s="29">
        <f t="shared" si="17"/>
        <v>9135050.1498282645</v>
      </c>
      <c r="K95" s="29">
        <f t="shared" si="18"/>
        <v>8221625.0215979507</v>
      </c>
      <c r="L95" s="29">
        <f t="shared" si="19"/>
        <v>7399590.338242176</v>
      </c>
      <c r="M95" s="29">
        <f t="shared" si="20"/>
        <v>7030034.221118385</v>
      </c>
      <c r="N95" s="30">
        <f t="shared" si="21"/>
        <v>7101932.2983798226</v>
      </c>
      <c r="O95" s="30">
        <f t="shared" si="22"/>
        <v>6456302.0894362023</v>
      </c>
    </row>
    <row r="96" spans="1:15" x14ac:dyDescent="0.3">
      <c r="A96" s="2">
        <v>88</v>
      </c>
      <c r="B96" s="2" t="s">
        <v>11</v>
      </c>
      <c r="C96" s="2">
        <v>647</v>
      </c>
      <c r="D96" s="30"/>
      <c r="E96" s="29">
        <v>7300000</v>
      </c>
      <c r="F96" s="28">
        <f t="shared" si="13"/>
        <v>730000</v>
      </c>
      <c r="G96" s="28">
        <f t="shared" si="14"/>
        <v>8030000</v>
      </c>
      <c r="H96" s="28">
        <f t="shared" si="15"/>
        <v>9539579.8170567267</v>
      </c>
      <c r="I96" s="15">
        <f t="shared" si="16"/>
        <v>8585689.4104719516</v>
      </c>
      <c r="J96" s="29">
        <f t="shared" si="17"/>
        <v>7727215.0745940125</v>
      </c>
      <c r="K96" s="29">
        <f t="shared" si="18"/>
        <v>6954561.1422555083</v>
      </c>
      <c r="L96" s="29">
        <f t="shared" si="19"/>
        <v>6259213.1482233927</v>
      </c>
      <c r="M96" s="29">
        <f t="shared" si="20"/>
        <v>5946610.638952978</v>
      </c>
      <c r="N96" s="30">
        <f t="shared" si="21"/>
        <v>6007428.2477604523</v>
      </c>
      <c r="O96" s="30">
        <f t="shared" si="22"/>
        <v>5461298.4070549561</v>
      </c>
    </row>
    <row r="97" spans="1:15" x14ac:dyDescent="0.3">
      <c r="A97" s="2">
        <v>89</v>
      </c>
      <c r="B97" s="2" t="s">
        <v>11</v>
      </c>
      <c r="C97" s="2">
        <v>648</v>
      </c>
      <c r="D97" s="30"/>
      <c r="E97" s="29">
        <v>12200000</v>
      </c>
      <c r="F97" s="28">
        <f t="shared" si="13"/>
        <v>1220000</v>
      </c>
      <c r="G97" s="28">
        <f t="shared" si="14"/>
        <v>13420000</v>
      </c>
      <c r="H97" s="28">
        <f t="shared" si="15"/>
        <v>15942859.420286585</v>
      </c>
      <c r="I97" s="15">
        <f t="shared" si="16"/>
        <v>14348686.412021616</v>
      </c>
      <c r="J97" s="29">
        <f t="shared" si="17"/>
        <v>12913975.878088621</v>
      </c>
      <c r="K97" s="29">
        <f t="shared" si="18"/>
        <v>11622691.224043451</v>
      </c>
      <c r="L97" s="29">
        <f t="shared" si="19"/>
        <v>10460602.795661012</v>
      </c>
      <c r="M97" s="29">
        <f t="shared" si="20"/>
        <v>9938171.2048255242</v>
      </c>
      <c r="N97" s="30">
        <f t="shared" si="21"/>
        <v>10039811.592147604</v>
      </c>
      <c r="O97" s="30">
        <f t="shared" si="22"/>
        <v>9127101.4474069122</v>
      </c>
    </row>
    <row r="98" spans="1:15" x14ac:dyDescent="0.3">
      <c r="A98" s="2">
        <v>90</v>
      </c>
      <c r="B98" s="2" t="s">
        <v>11</v>
      </c>
      <c r="C98" s="2">
        <v>649</v>
      </c>
      <c r="D98" s="30"/>
      <c r="E98" s="29">
        <v>11900000</v>
      </c>
      <c r="F98" s="28">
        <f t="shared" si="13"/>
        <v>1190000</v>
      </c>
      <c r="G98" s="28">
        <f t="shared" si="14"/>
        <v>13090000</v>
      </c>
      <c r="H98" s="28">
        <f t="shared" si="15"/>
        <v>15550821.893558227</v>
      </c>
      <c r="I98" s="15">
        <f t="shared" si="16"/>
        <v>13995849.860906333</v>
      </c>
      <c r="J98" s="29">
        <f t="shared" si="17"/>
        <v>12596419.0942012</v>
      </c>
      <c r="K98" s="29">
        <f t="shared" si="18"/>
        <v>11336887.341485009</v>
      </c>
      <c r="L98" s="29">
        <f t="shared" si="19"/>
        <v>10203374.858062793</v>
      </c>
      <c r="M98" s="29">
        <f t="shared" si="20"/>
        <v>9693789.9456904735</v>
      </c>
      <c r="N98" s="30">
        <f t="shared" si="21"/>
        <v>9792930.9792259447</v>
      </c>
      <c r="O98" s="30">
        <f t="shared" si="22"/>
        <v>8902664.5265690405</v>
      </c>
    </row>
    <row r="99" spans="1:15" x14ac:dyDescent="0.3">
      <c r="A99" s="2">
        <v>91</v>
      </c>
      <c r="B99" s="2" t="s">
        <v>11</v>
      </c>
      <c r="C99" s="2">
        <v>650</v>
      </c>
      <c r="D99" s="30"/>
      <c r="E99" s="29">
        <v>12700000</v>
      </c>
      <c r="F99" s="28">
        <f t="shared" si="13"/>
        <v>1270000</v>
      </c>
      <c r="G99" s="28">
        <f t="shared" si="14"/>
        <v>13970000</v>
      </c>
      <c r="H99" s="28">
        <f t="shared" si="15"/>
        <v>16596255.298167184</v>
      </c>
      <c r="I99" s="15">
        <f t="shared" si="16"/>
        <v>14936747.330547094</v>
      </c>
      <c r="J99" s="29">
        <f t="shared" si="17"/>
        <v>13443237.184567666</v>
      </c>
      <c r="K99" s="29">
        <f t="shared" si="18"/>
        <v>12099031.028307529</v>
      </c>
      <c r="L99" s="29">
        <f t="shared" si="19"/>
        <v>10889316.024991382</v>
      </c>
      <c r="M99" s="29">
        <f t="shared" si="20"/>
        <v>10345473.303383948</v>
      </c>
      <c r="N99" s="30">
        <f t="shared" si="21"/>
        <v>10451279.280350376</v>
      </c>
      <c r="O99" s="30">
        <f t="shared" si="22"/>
        <v>9501162.982136704</v>
      </c>
    </row>
    <row r="100" spans="1:15" x14ac:dyDescent="0.3">
      <c r="A100" s="2">
        <v>92</v>
      </c>
      <c r="B100" s="2" t="s">
        <v>11</v>
      </c>
      <c r="C100" s="2">
        <v>651</v>
      </c>
      <c r="D100" s="30"/>
      <c r="E100" s="29">
        <v>9970000</v>
      </c>
      <c r="F100" s="28">
        <f t="shared" si="13"/>
        <v>997000</v>
      </c>
      <c r="G100" s="28">
        <f t="shared" si="14"/>
        <v>10967000</v>
      </c>
      <c r="H100" s="28">
        <f t="shared" si="15"/>
        <v>13028713.804939119</v>
      </c>
      <c r="I100" s="15">
        <f t="shared" si="16"/>
        <v>11725934.715397993</v>
      </c>
      <c r="J100" s="29">
        <f t="shared" si="17"/>
        <v>10553470.451192096</v>
      </c>
      <c r="K100" s="29">
        <f t="shared" si="18"/>
        <v>9498215.6970256735</v>
      </c>
      <c r="L100" s="29">
        <f t="shared" si="19"/>
        <v>8548541.7928475644</v>
      </c>
      <c r="M100" s="29">
        <f t="shared" si="20"/>
        <v>8121603.8452549577</v>
      </c>
      <c r="N100" s="30">
        <f t="shared" si="21"/>
        <v>8204665.7027632473</v>
      </c>
      <c r="O100" s="30">
        <f t="shared" si="22"/>
        <v>7458787.0025120424</v>
      </c>
    </row>
    <row r="101" spans="1:15" x14ac:dyDescent="0.3">
      <c r="A101" s="2">
        <v>93</v>
      </c>
      <c r="B101" s="2" t="s">
        <v>11</v>
      </c>
      <c r="C101" s="2">
        <v>653</v>
      </c>
      <c r="D101" s="30"/>
      <c r="E101" s="29">
        <v>7910000</v>
      </c>
      <c r="F101" s="28">
        <f t="shared" si="13"/>
        <v>791000</v>
      </c>
      <c r="G101" s="28">
        <f t="shared" si="14"/>
        <v>8701000</v>
      </c>
      <c r="H101" s="28">
        <f t="shared" si="15"/>
        <v>10336722.788071057</v>
      </c>
      <c r="I101" s="15">
        <f t="shared" si="16"/>
        <v>9303123.7310730331</v>
      </c>
      <c r="J101" s="29">
        <f t="shared" si="17"/>
        <v>8372913.8684984446</v>
      </c>
      <c r="K101" s="29">
        <f t="shared" si="18"/>
        <v>7535695.7034576824</v>
      </c>
      <c r="L101" s="29">
        <f t="shared" si="19"/>
        <v>6782243.2880064445</v>
      </c>
      <c r="M101" s="29">
        <f t="shared" si="20"/>
        <v>6443519.1991942562</v>
      </c>
      <c r="N101" s="30">
        <f t="shared" si="21"/>
        <v>6509418.8273678329</v>
      </c>
      <c r="O101" s="30">
        <f t="shared" si="22"/>
        <v>5917653.4794253018</v>
      </c>
    </row>
    <row r="102" spans="1:15" x14ac:dyDescent="0.3">
      <c r="A102" s="2">
        <v>94</v>
      </c>
      <c r="B102" s="2" t="s">
        <v>11</v>
      </c>
      <c r="C102" s="2">
        <v>654</v>
      </c>
      <c r="D102" s="30"/>
      <c r="E102" s="29">
        <v>10200000</v>
      </c>
      <c r="F102" s="28">
        <f t="shared" si="13"/>
        <v>1020000</v>
      </c>
      <c r="G102" s="28">
        <f t="shared" si="14"/>
        <v>11220000</v>
      </c>
      <c r="H102" s="28">
        <f t="shared" si="15"/>
        <v>13329275.908764195</v>
      </c>
      <c r="I102" s="15">
        <f t="shared" si="16"/>
        <v>11996442.737919714</v>
      </c>
      <c r="J102" s="29">
        <f t="shared" si="17"/>
        <v>10796930.652172457</v>
      </c>
      <c r="K102" s="29">
        <f t="shared" si="18"/>
        <v>9717332.0069871508</v>
      </c>
      <c r="L102" s="29">
        <f t="shared" si="19"/>
        <v>8745749.8783395365</v>
      </c>
      <c r="M102" s="29">
        <f t="shared" si="20"/>
        <v>8308962.8105918346</v>
      </c>
      <c r="N102" s="30">
        <f t="shared" si="21"/>
        <v>8393940.8393365238</v>
      </c>
      <c r="O102" s="30">
        <f t="shared" si="22"/>
        <v>7630855.3084877487</v>
      </c>
    </row>
    <row r="103" spans="1:15" x14ac:dyDescent="0.3">
      <c r="A103" s="2">
        <v>95</v>
      </c>
      <c r="B103" s="2" t="s">
        <v>11</v>
      </c>
      <c r="C103" s="2">
        <v>655</v>
      </c>
      <c r="D103" s="30"/>
      <c r="E103" s="30">
        <v>9950000</v>
      </c>
      <c r="F103" s="28">
        <f t="shared" si="13"/>
        <v>995000</v>
      </c>
      <c r="G103" s="28">
        <f t="shared" si="14"/>
        <v>10945000</v>
      </c>
      <c r="H103" s="28">
        <f t="shared" si="15"/>
        <v>13002577.969823895</v>
      </c>
      <c r="I103" s="15">
        <f t="shared" si="16"/>
        <v>11702412.278656974</v>
      </c>
      <c r="J103" s="29">
        <f t="shared" si="17"/>
        <v>10532299.998932933</v>
      </c>
      <c r="K103" s="29">
        <f t="shared" si="18"/>
        <v>9479162.104855109</v>
      </c>
      <c r="L103" s="29">
        <f t="shared" si="19"/>
        <v>8531393.2636743486</v>
      </c>
      <c r="M103" s="29">
        <f t="shared" si="20"/>
        <v>8105311.7613126198</v>
      </c>
      <c r="N103" s="30">
        <f t="shared" si="21"/>
        <v>8188206.9952351348</v>
      </c>
      <c r="O103" s="30">
        <f t="shared" si="22"/>
        <v>7443824.5411228491</v>
      </c>
    </row>
    <row r="104" spans="1:15" x14ac:dyDescent="0.3">
      <c r="A104" s="2">
        <v>96</v>
      </c>
      <c r="B104" s="2" t="s">
        <v>11</v>
      </c>
      <c r="C104" s="2">
        <v>656</v>
      </c>
      <c r="D104" s="30"/>
      <c r="E104" s="30">
        <v>7690000</v>
      </c>
      <c r="F104" s="28">
        <f t="shared" si="13"/>
        <v>769000</v>
      </c>
      <c r="G104" s="28">
        <f t="shared" si="14"/>
        <v>8459000</v>
      </c>
      <c r="H104" s="28">
        <f t="shared" si="15"/>
        <v>10049228.601803593</v>
      </c>
      <c r="I104" s="15">
        <f t="shared" si="16"/>
        <v>9044376.9269218221</v>
      </c>
      <c r="J104" s="29">
        <f t="shared" si="17"/>
        <v>8140038.8936476642</v>
      </c>
      <c r="K104" s="29">
        <f t="shared" si="18"/>
        <v>7326106.1895814873</v>
      </c>
      <c r="L104" s="29">
        <f t="shared" si="19"/>
        <v>6593609.4671010803</v>
      </c>
      <c r="M104" s="29">
        <f t="shared" si="20"/>
        <v>6264306.2758285478</v>
      </c>
      <c r="N104" s="30">
        <f t="shared" si="21"/>
        <v>6328373.0445586126</v>
      </c>
      <c r="O104" s="30">
        <f t="shared" si="22"/>
        <v>5753066.404144193</v>
      </c>
    </row>
    <row r="105" spans="1:15" x14ac:dyDescent="0.3">
      <c r="A105" s="2">
        <v>97</v>
      </c>
      <c r="B105" s="2" t="s">
        <v>11</v>
      </c>
      <c r="C105" s="2">
        <v>657</v>
      </c>
      <c r="D105" s="30"/>
      <c r="E105" s="30">
        <v>8110000</v>
      </c>
      <c r="F105" s="28">
        <f t="shared" si="13"/>
        <v>811000</v>
      </c>
      <c r="G105" s="28">
        <f t="shared" si="14"/>
        <v>8921000</v>
      </c>
      <c r="H105" s="28">
        <f t="shared" si="15"/>
        <v>10598081.139223296</v>
      </c>
      <c r="I105" s="15">
        <f t="shared" si="16"/>
        <v>9538348.0984832235</v>
      </c>
      <c r="J105" s="29">
        <f t="shared" si="17"/>
        <v>8584618.3910900615</v>
      </c>
      <c r="K105" s="29">
        <f t="shared" si="18"/>
        <v>7726231.6251633121</v>
      </c>
      <c r="L105" s="29">
        <f t="shared" si="19"/>
        <v>6953728.5797385918</v>
      </c>
      <c r="M105" s="29">
        <f t="shared" si="20"/>
        <v>6606440.0386176249</v>
      </c>
      <c r="N105" s="30">
        <f t="shared" si="21"/>
        <v>6674005.9026489416</v>
      </c>
      <c r="O105" s="30">
        <f t="shared" si="22"/>
        <v>6067278.0933172191</v>
      </c>
    </row>
    <row r="106" spans="1:15" x14ac:dyDescent="0.3">
      <c r="A106" s="2">
        <v>98</v>
      </c>
      <c r="B106" s="2" t="s">
        <v>11</v>
      </c>
      <c r="C106" s="2">
        <v>658</v>
      </c>
      <c r="D106" s="30"/>
      <c r="E106" s="30">
        <v>8110000</v>
      </c>
      <c r="F106" s="28">
        <f t="shared" si="13"/>
        <v>811000</v>
      </c>
      <c r="G106" s="28">
        <f t="shared" si="14"/>
        <v>8921000</v>
      </c>
      <c r="H106" s="28">
        <f t="shared" si="15"/>
        <v>10598081.139223296</v>
      </c>
      <c r="I106" s="15">
        <f t="shared" si="16"/>
        <v>9538348.0984832235</v>
      </c>
      <c r="J106" s="29">
        <f t="shared" si="17"/>
        <v>8584618.3910900615</v>
      </c>
      <c r="K106" s="29">
        <f t="shared" si="18"/>
        <v>7726231.6251633121</v>
      </c>
      <c r="L106" s="29">
        <f t="shared" si="19"/>
        <v>6953728.5797385918</v>
      </c>
      <c r="M106" s="29">
        <f t="shared" si="20"/>
        <v>6606440.0386176249</v>
      </c>
      <c r="N106" s="30">
        <f t="shared" si="21"/>
        <v>6674005.9026489416</v>
      </c>
      <c r="O106" s="30">
        <f t="shared" si="22"/>
        <v>6067278.0933172191</v>
      </c>
    </row>
    <row r="107" spans="1:15" x14ac:dyDescent="0.3">
      <c r="A107" s="2">
        <v>99</v>
      </c>
      <c r="B107" s="2" t="s">
        <v>11</v>
      </c>
      <c r="C107" s="2">
        <v>659</v>
      </c>
      <c r="D107" s="30"/>
      <c r="E107" s="30">
        <v>6740000</v>
      </c>
      <c r="F107" s="28">
        <f t="shared" si="13"/>
        <v>674000</v>
      </c>
      <c r="G107" s="28">
        <f t="shared" si="14"/>
        <v>7414000</v>
      </c>
      <c r="H107" s="28">
        <f t="shared" si="15"/>
        <v>8807776.4338304587</v>
      </c>
      <c r="I107" s="15">
        <f t="shared" si="16"/>
        <v>7927061.1817234186</v>
      </c>
      <c r="J107" s="29">
        <f t="shared" si="17"/>
        <v>7134442.4113374855</v>
      </c>
      <c r="K107" s="29">
        <f t="shared" si="18"/>
        <v>6421060.5614797436</v>
      </c>
      <c r="L107" s="29">
        <f t="shared" si="19"/>
        <v>5779054.3313733796</v>
      </c>
      <c r="M107" s="29">
        <f t="shared" si="20"/>
        <v>5490432.2885675449</v>
      </c>
      <c r="N107" s="30">
        <f t="shared" si="21"/>
        <v>5546584.4369733492</v>
      </c>
      <c r="O107" s="30">
        <f t="shared" si="22"/>
        <v>5042349.4881575899</v>
      </c>
    </row>
    <row r="108" spans="1:15" x14ac:dyDescent="0.3">
      <c r="A108" s="2">
        <v>100</v>
      </c>
      <c r="B108" s="2" t="s">
        <v>11</v>
      </c>
      <c r="C108" s="2">
        <v>660</v>
      </c>
      <c r="D108" s="30"/>
      <c r="E108" s="30">
        <v>6740000</v>
      </c>
      <c r="F108" s="28">
        <f t="shared" si="13"/>
        <v>674000</v>
      </c>
      <c r="G108" s="28">
        <f t="shared" si="14"/>
        <v>7414000</v>
      </c>
      <c r="H108" s="28">
        <f t="shared" si="15"/>
        <v>8807776.4338304587</v>
      </c>
      <c r="I108" s="15">
        <f t="shared" si="16"/>
        <v>7927061.1817234186</v>
      </c>
      <c r="J108" s="29">
        <f t="shared" si="17"/>
        <v>7134442.4113374855</v>
      </c>
      <c r="K108" s="29">
        <f t="shared" si="18"/>
        <v>6421060.5614797436</v>
      </c>
      <c r="L108" s="29">
        <f t="shared" si="19"/>
        <v>5779054.3313733796</v>
      </c>
      <c r="M108" s="29">
        <f t="shared" si="20"/>
        <v>5490432.2885675449</v>
      </c>
      <c r="N108" s="30">
        <f t="shared" si="21"/>
        <v>5546584.4369733492</v>
      </c>
      <c r="O108" s="30">
        <f t="shared" si="22"/>
        <v>5042349.4881575899</v>
      </c>
    </row>
    <row r="109" spans="1:15" x14ac:dyDescent="0.3">
      <c r="A109" s="2">
        <v>101</v>
      </c>
      <c r="B109" s="2" t="s">
        <v>11</v>
      </c>
      <c r="C109" s="2">
        <v>662</v>
      </c>
      <c r="D109" s="30"/>
      <c r="E109" s="30">
        <v>6740000</v>
      </c>
      <c r="F109" s="28">
        <f t="shared" si="13"/>
        <v>674000</v>
      </c>
      <c r="G109" s="28">
        <f t="shared" si="14"/>
        <v>7414000</v>
      </c>
      <c r="H109" s="28">
        <f t="shared" si="15"/>
        <v>8807776.4338304587</v>
      </c>
      <c r="I109" s="15">
        <f t="shared" si="16"/>
        <v>7927061.1817234186</v>
      </c>
      <c r="J109" s="29">
        <f t="shared" si="17"/>
        <v>7134442.4113374855</v>
      </c>
      <c r="K109" s="29">
        <f t="shared" si="18"/>
        <v>6421060.5614797436</v>
      </c>
      <c r="L109" s="29">
        <f t="shared" si="19"/>
        <v>5779054.3313733796</v>
      </c>
      <c r="M109" s="29">
        <f t="shared" si="20"/>
        <v>5490432.2885675449</v>
      </c>
      <c r="N109" s="30">
        <f t="shared" si="21"/>
        <v>5546584.4369733492</v>
      </c>
      <c r="O109" s="30">
        <f t="shared" si="22"/>
        <v>5042349.4881575899</v>
      </c>
    </row>
    <row r="110" spans="1:15" x14ac:dyDescent="0.3">
      <c r="A110" s="2">
        <v>102</v>
      </c>
      <c r="B110" s="2" t="s">
        <v>11</v>
      </c>
      <c r="C110" s="2">
        <v>664</v>
      </c>
      <c r="D110" s="30"/>
      <c r="E110" s="30">
        <v>11400000</v>
      </c>
      <c r="F110" s="28">
        <f t="shared" si="13"/>
        <v>1140000</v>
      </c>
      <c r="G110" s="28">
        <f t="shared" si="14"/>
        <v>12540000</v>
      </c>
      <c r="H110" s="28">
        <f t="shared" si="15"/>
        <v>14897426.015677629</v>
      </c>
      <c r="I110" s="15">
        <f t="shared" si="16"/>
        <v>13407788.942380857</v>
      </c>
      <c r="J110" s="29">
        <f t="shared" si="17"/>
        <v>12067157.787722157</v>
      </c>
      <c r="K110" s="29">
        <f t="shared" si="18"/>
        <v>10860547.537220933</v>
      </c>
      <c r="L110" s="29">
        <f t="shared" si="19"/>
        <v>9774661.6287324224</v>
      </c>
      <c r="M110" s="29">
        <f t="shared" si="20"/>
        <v>9286487.8471320495</v>
      </c>
      <c r="N110" s="30">
        <f t="shared" si="21"/>
        <v>9381463.2910231724</v>
      </c>
      <c r="O110" s="30">
        <f t="shared" si="22"/>
        <v>8528602.9918392468</v>
      </c>
    </row>
  </sheetData>
  <autoFilter ref="A7:K9"/>
  <mergeCells count="1">
    <mergeCell ref="A8:C8"/>
  </mergeCells>
  <phoneticPr fontId="2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10"/>
  <sheetViews>
    <sheetView zoomScale="70" zoomScaleNormal="70" workbookViewId="0">
      <selection activeCell="H6" sqref="H6"/>
    </sheetView>
  </sheetViews>
  <sheetFormatPr defaultRowHeight="16.5" x14ac:dyDescent="0.3"/>
  <cols>
    <col min="1" max="1" width="5.125" customWidth="1"/>
    <col min="2" max="2" width="11" bestFit="1" customWidth="1"/>
    <col min="3" max="3" width="10.875" style="1" bestFit="1" customWidth="1"/>
    <col min="4" max="4" width="18.625" customWidth="1"/>
    <col min="5" max="5" width="15.375" bestFit="1" customWidth="1"/>
    <col min="6" max="6" width="16.875" bestFit="1" customWidth="1"/>
    <col min="7" max="7" width="17.625" customWidth="1"/>
    <col min="8" max="8" width="19.375" bestFit="1" customWidth="1"/>
    <col min="9" max="9" width="19.25" bestFit="1" customWidth="1"/>
    <col min="10" max="10" width="19.125" bestFit="1" customWidth="1"/>
    <col min="11" max="11" width="19.125" hidden="1" customWidth="1"/>
    <col min="12" max="12" width="17.875" bestFit="1" customWidth="1"/>
    <col min="13" max="13" width="16.625" style="35" bestFit="1" customWidth="1"/>
    <col min="14" max="14" width="9.875" style="35" bestFit="1" customWidth="1"/>
  </cols>
  <sheetData>
    <row r="1" spans="1:14" s="13" customFormat="1" ht="17.25" x14ac:dyDescent="0.3">
      <c r="A1" s="21" t="s">
        <v>17</v>
      </c>
      <c r="B1" s="10"/>
      <c r="C1" s="16"/>
      <c r="D1" s="11"/>
      <c r="E1" s="11"/>
      <c r="F1" s="11"/>
      <c r="G1" s="11"/>
      <c r="H1" s="11"/>
      <c r="I1" s="12"/>
      <c r="J1" s="37"/>
      <c r="K1" s="37"/>
      <c r="L1" s="37"/>
      <c r="M1" s="23"/>
      <c r="N1" s="23"/>
    </row>
    <row r="2" spans="1:14" s="13" customFormat="1" ht="17.25" x14ac:dyDescent="0.3">
      <c r="A2" s="21" t="s">
        <v>18</v>
      </c>
      <c r="B2" s="10"/>
      <c r="C2" s="16"/>
      <c r="D2" s="11"/>
      <c r="E2" s="11"/>
      <c r="F2" s="11"/>
      <c r="G2" s="11"/>
      <c r="H2" s="11"/>
      <c r="I2" s="32"/>
      <c r="J2" s="32"/>
      <c r="K2" s="32"/>
      <c r="L2" s="32"/>
      <c r="M2" s="23"/>
      <c r="N2" s="23"/>
    </row>
    <row r="3" spans="1:14" s="13" customFormat="1" ht="17.25" x14ac:dyDescent="0.3">
      <c r="A3" s="21" t="s">
        <v>21</v>
      </c>
      <c r="B3" s="10"/>
      <c r="C3" s="16"/>
      <c r="D3" s="11"/>
      <c r="E3" s="11"/>
      <c r="F3" s="11"/>
      <c r="G3" s="10"/>
      <c r="H3" s="24"/>
      <c r="I3" s="22"/>
      <c r="J3" s="22"/>
      <c r="K3" s="22"/>
      <c r="L3" s="22"/>
      <c r="M3" s="23"/>
      <c r="N3" s="23"/>
    </row>
    <row r="4" spans="1:14" s="13" customFormat="1" ht="17.25" x14ac:dyDescent="0.3">
      <c r="A4" s="10"/>
      <c r="B4" s="10"/>
      <c r="C4" s="16"/>
      <c r="D4" s="11"/>
      <c r="E4" s="11"/>
      <c r="F4" s="11"/>
      <c r="G4" s="11"/>
      <c r="H4" s="11"/>
      <c r="I4" s="12"/>
      <c r="J4" s="14"/>
      <c r="K4" s="14"/>
      <c r="L4" s="14"/>
      <c r="M4" s="23"/>
      <c r="N4" s="23"/>
    </row>
    <row r="5" spans="1:14" ht="17.25" x14ac:dyDescent="0.3">
      <c r="A5" s="4"/>
      <c r="B5" s="4"/>
      <c r="C5" s="17"/>
      <c r="D5" s="5"/>
      <c r="E5" s="5"/>
      <c r="F5" s="5"/>
      <c r="G5" s="5"/>
      <c r="H5" s="5"/>
      <c r="I5" s="6"/>
      <c r="J5" s="8"/>
      <c r="K5" s="8"/>
      <c r="L5" s="8"/>
    </row>
    <row r="6" spans="1:14" ht="17.25" x14ac:dyDescent="0.3">
      <c r="A6" s="4"/>
      <c r="B6" s="4"/>
      <c r="C6" s="17"/>
      <c r="D6" s="7"/>
      <c r="E6" s="7"/>
      <c r="F6" s="7"/>
      <c r="G6" s="7"/>
      <c r="H6" s="33">
        <f>H8/G8</f>
        <v>0.74812306945958318</v>
      </c>
      <c r="I6" s="34">
        <f>I8/H8</f>
        <v>0.95001124859392572</v>
      </c>
      <c r="J6" s="34">
        <f t="shared" ref="J6" si="0">J8/I8</f>
        <v>0.95000947238798905</v>
      </c>
      <c r="K6" s="34">
        <f>K8/J8</f>
        <v>0.97215644240596255</v>
      </c>
      <c r="L6" s="34">
        <f>L8/J8</f>
        <v>0.98461998653937233</v>
      </c>
    </row>
    <row r="7" spans="1:14" x14ac:dyDescent="0.3">
      <c r="A7" s="2" t="s">
        <v>0</v>
      </c>
      <c r="B7" s="2" t="s">
        <v>9</v>
      </c>
      <c r="C7" s="9" t="s">
        <v>13</v>
      </c>
      <c r="D7" s="9" t="s">
        <v>20</v>
      </c>
      <c r="E7" s="9" t="s">
        <v>19</v>
      </c>
      <c r="F7" s="3" t="s">
        <v>1</v>
      </c>
      <c r="G7" s="3" t="s">
        <v>2</v>
      </c>
      <c r="H7" s="19" t="s">
        <v>6</v>
      </c>
      <c r="I7" s="20" t="s">
        <v>3</v>
      </c>
      <c r="J7" s="20" t="s">
        <v>4</v>
      </c>
      <c r="K7" s="20" t="s">
        <v>5</v>
      </c>
      <c r="L7" s="20" t="s">
        <v>5</v>
      </c>
      <c r="M7" s="25" t="s">
        <v>23</v>
      </c>
    </row>
    <row r="8" spans="1:14" x14ac:dyDescent="0.3">
      <c r="A8" s="38" t="s">
        <v>22</v>
      </c>
      <c r="B8" s="39"/>
      <c r="C8" s="40"/>
      <c r="D8" s="25">
        <f>SUM(D9:D110)</f>
        <v>52870622000</v>
      </c>
      <c r="E8" s="25">
        <f t="shared" ref="E8:F8" si="1">SUM(E9:E110)</f>
        <v>5949760000</v>
      </c>
      <c r="F8" s="25">
        <f t="shared" si="1"/>
        <v>594976000</v>
      </c>
      <c r="G8" s="25">
        <f>SUM(G9:G110)</f>
        <v>59415358000</v>
      </c>
      <c r="H8" s="26">
        <v>44450000000</v>
      </c>
      <c r="I8" s="27">
        <f>ROUNDUP(H8*0.95,-6)</f>
        <v>42228000000</v>
      </c>
      <c r="J8" s="27">
        <f>ROUNDUP(I8*0.95,-6)</f>
        <v>40117000000</v>
      </c>
      <c r="K8" s="27">
        <v>39000000000</v>
      </c>
      <c r="L8" s="27">
        <v>39500000000</v>
      </c>
      <c r="M8" s="30">
        <f>SUM(M9:M110)</f>
        <v>39104453245.909904</v>
      </c>
    </row>
    <row r="9" spans="1:14" x14ac:dyDescent="0.3">
      <c r="A9" s="2">
        <v>1</v>
      </c>
      <c r="B9" s="2" t="s">
        <v>10</v>
      </c>
      <c r="C9" s="18" t="s">
        <v>12</v>
      </c>
      <c r="D9" s="15">
        <v>52870622000</v>
      </c>
      <c r="E9" s="15"/>
      <c r="F9" s="28">
        <f>E9*0.1</f>
        <v>0</v>
      </c>
      <c r="G9" s="28">
        <f>SUM(D9:F9)</f>
        <v>52870622000</v>
      </c>
      <c r="H9" s="28">
        <f>G9*$H$6</f>
        <v>39553732014.877365</v>
      </c>
      <c r="I9" s="15">
        <f>H9*$I$6</f>
        <v>37576490338.003181</v>
      </c>
      <c r="J9" s="29">
        <f>I9*$J$6</f>
        <v>35698021760.198769</v>
      </c>
      <c r="K9" s="29">
        <f>J9*$K$6</f>
        <v>34704061835.32547</v>
      </c>
      <c r="L9" s="29">
        <f>J9*$L$6</f>
        <v>35148985705.009132</v>
      </c>
      <c r="M9" s="30">
        <f>L9</f>
        <v>35148985705.009132</v>
      </c>
    </row>
    <row r="10" spans="1:14" x14ac:dyDescent="0.3">
      <c r="A10" s="2">
        <v>2</v>
      </c>
      <c r="B10" s="2" t="s">
        <v>11</v>
      </c>
      <c r="C10" s="18">
        <v>101</v>
      </c>
      <c r="D10" s="15"/>
      <c r="E10" s="15">
        <v>12900000</v>
      </c>
      <c r="F10" s="28">
        <f t="shared" ref="F10:F73" si="2">E10*0.1</f>
        <v>1290000</v>
      </c>
      <c r="G10" s="28">
        <f t="shared" ref="G10:G73" si="3">SUM(D10:F10)</f>
        <v>14190000</v>
      </c>
      <c r="H10" s="28">
        <f t="shared" ref="H10:H73" si="4">G10*$H$6</f>
        <v>10615866.355631486</v>
      </c>
      <c r="I10" s="15">
        <f t="shared" ref="I10:I73" si="5">H10*$I$6</f>
        <v>10085192.451419715</v>
      </c>
      <c r="J10" s="29">
        <f t="shared" ref="J10:J73" si="6">I10*$J$6</f>
        <v>9581028.3597045727</v>
      </c>
      <c r="K10" s="29">
        <f t="shared" ref="K10:K73" si="7">J10*$K$6</f>
        <v>9314258.4447610322</v>
      </c>
      <c r="L10" s="29">
        <f t="shared" ref="L10:L73" si="8">J10*$L$6</f>
        <v>9433672.0145656615</v>
      </c>
      <c r="M10" s="30">
        <f>L10/1.1</f>
        <v>8576065.467786964</v>
      </c>
    </row>
    <row r="11" spans="1:14" x14ac:dyDescent="0.3">
      <c r="A11" s="2">
        <v>3</v>
      </c>
      <c r="B11" s="2" t="s">
        <v>11</v>
      </c>
      <c r="C11" s="18">
        <v>102</v>
      </c>
      <c r="D11" s="15"/>
      <c r="E11" s="15">
        <v>12900000</v>
      </c>
      <c r="F11" s="28">
        <f t="shared" si="2"/>
        <v>1290000</v>
      </c>
      <c r="G11" s="28">
        <f t="shared" si="3"/>
        <v>14190000</v>
      </c>
      <c r="H11" s="28">
        <f t="shared" si="4"/>
        <v>10615866.355631486</v>
      </c>
      <c r="I11" s="15">
        <f t="shared" si="5"/>
        <v>10085192.451419715</v>
      </c>
      <c r="J11" s="29">
        <f t="shared" si="6"/>
        <v>9581028.3597045727</v>
      </c>
      <c r="K11" s="29">
        <f t="shared" si="7"/>
        <v>9314258.4447610322</v>
      </c>
      <c r="L11" s="29">
        <f t="shared" si="8"/>
        <v>9433672.0145656615</v>
      </c>
      <c r="M11" s="30">
        <f t="shared" ref="M11:M74" si="9">L11/1.1</f>
        <v>8576065.467786964</v>
      </c>
    </row>
    <row r="12" spans="1:14" x14ac:dyDescent="0.3">
      <c r="A12" s="2">
        <v>4</v>
      </c>
      <c r="B12" s="2" t="s">
        <v>11</v>
      </c>
      <c r="C12" s="18">
        <v>103</v>
      </c>
      <c r="D12" s="15"/>
      <c r="E12" s="15">
        <v>12900000</v>
      </c>
      <c r="F12" s="28">
        <f t="shared" si="2"/>
        <v>1290000</v>
      </c>
      <c r="G12" s="28">
        <f t="shared" si="3"/>
        <v>14190000</v>
      </c>
      <c r="H12" s="28">
        <f t="shared" si="4"/>
        <v>10615866.355631486</v>
      </c>
      <c r="I12" s="15">
        <f t="shared" si="5"/>
        <v>10085192.451419715</v>
      </c>
      <c r="J12" s="29">
        <f t="shared" si="6"/>
        <v>9581028.3597045727</v>
      </c>
      <c r="K12" s="29">
        <f t="shared" si="7"/>
        <v>9314258.4447610322</v>
      </c>
      <c r="L12" s="29">
        <f t="shared" si="8"/>
        <v>9433672.0145656615</v>
      </c>
      <c r="M12" s="30">
        <f t="shared" si="9"/>
        <v>8576065.467786964</v>
      </c>
    </row>
    <row r="13" spans="1:14" x14ac:dyDescent="0.3">
      <c r="A13" s="2">
        <v>5</v>
      </c>
      <c r="B13" s="2" t="s">
        <v>11</v>
      </c>
      <c r="C13" s="18">
        <v>104</v>
      </c>
      <c r="D13" s="15"/>
      <c r="E13" s="15">
        <v>12900000</v>
      </c>
      <c r="F13" s="28">
        <f t="shared" si="2"/>
        <v>1290000</v>
      </c>
      <c r="G13" s="28">
        <f t="shared" si="3"/>
        <v>14190000</v>
      </c>
      <c r="H13" s="28">
        <f t="shared" si="4"/>
        <v>10615866.355631486</v>
      </c>
      <c r="I13" s="15">
        <f t="shared" si="5"/>
        <v>10085192.451419715</v>
      </c>
      <c r="J13" s="29">
        <f t="shared" si="6"/>
        <v>9581028.3597045727</v>
      </c>
      <c r="K13" s="29">
        <f t="shared" si="7"/>
        <v>9314258.4447610322</v>
      </c>
      <c r="L13" s="29">
        <f t="shared" si="8"/>
        <v>9433672.0145656615</v>
      </c>
      <c r="M13" s="30">
        <f t="shared" si="9"/>
        <v>8576065.467786964</v>
      </c>
    </row>
    <row r="14" spans="1:14" x14ac:dyDescent="0.3">
      <c r="A14" s="2">
        <v>6</v>
      </c>
      <c r="B14" s="2" t="s">
        <v>11</v>
      </c>
      <c r="C14" s="18">
        <v>105</v>
      </c>
      <c r="D14" s="15"/>
      <c r="E14" s="15">
        <v>17100000</v>
      </c>
      <c r="F14" s="28">
        <f t="shared" si="2"/>
        <v>1710000</v>
      </c>
      <c r="G14" s="28">
        <f t="shared" si="3"/>
        <v>18810000</v>
      </c>
      <c r="H14" s="28">
        <f t="shared" si="4"/>
        <v>14072194.936534761</v>
      </c>
      <c r="I14" s="15">
        <f t="shared" si="5"/>
        <v>13368743.482114507</v>
      </c>
      <c r="J14" s="29">
        <f t="shared" si="6"/>
        <v>12700432.941933971</v>
      </c>
      <c r="K14" s="29">
        <f t="shared" si="7"/>
        <v>12346807.705846023</v>
      </c>
      <c r="L14" s="29">
        <f t="shared" si="8"/>
        <v>12505100.112331226</v>
      </c>
      <c r="M14" s="30">
        <f t="shared" si="9"/>
        <v>11368272.829392023</v>
      </c>
    </row>
    <row r="15" spans="1:14" x14ac:dyDescent="0.3">
      <c r="A15" s="2">
        <v>7</v>
      </c>
      <c r="B15" s="2" t="s">
        <v>11</v>
      </c>
      <c r="C15" s="18">
        <v>106</v>
      </c>
      <c r="D15" s="15"/>
      <c r="E15" s="15">
        <v>12900000</v>
      </c>
      <c r="F15" s="28">
        <f t="shared" si="2"/>
        <v>1290000</v>
      </c>
      <c r="G15" s="28">
        <f t="shared" si="3"/>
        <v>14190000</v>
      </c>
      <c r="H15" s="28">
        <f t="shared" si="4"/>
        <v>10615866.355631486</v>
      </c>
      <c r="I15" s="15">
        <f t="shared" si="5"/>
        <v>10085192.451419715</v>
      </c>
      <c r="J15" s="29">
        <f t="shared" si="6"/>
        <v>9581028.3597045727</v>
      </c>
      <c r="K15" s="29">
        <f t="shared" si="7"/>
        <v>9314258.4447610322</v>
      </c>
      <c r="L15" s="29">
        <f t="shared" si="8"/>
        <v>9433672.0145656615</v>
      </c>
      <c r="M15" s="30">
        <f t="shared" si="9"/>
        <v>8576065.467786964</v>
      </c>
    </row>
    <row r="16" spans="1:14" x14ac:dyDescent="0.3">
      <c r="A16" s="2">
        <v>8</v>
      </c>
      <c r="B16" s="2" t="s">
        <v>11</v>
      </c>
      <c r="C16" s="18">
        <v>107</v>
      </c>
      <c r="D16" s="15"/>
      <c r="E16" s="15">
        <v>12900000</v>
      </c>
      <c r="F16" s="28">
        <f t="shared" si="2"/>
        <v>1290000</v>
      </c>
      <c r="G16" s="28">
        <f t="shared" si="3"/>
        <v>14190000</v>
      </c>
      <c r="H16" s="28">
        <f t="shared" si="4"/>
        <v>10615866.355631486</v>
      </c>
      <c r="I16" s="15">
        <f t="shared" si="5"/>
        <v>10085192.451419715</v>
      </c>
      <c r="J16" s="29">
        <f t="shared" si="6"/>
        <v>9581028.3597045727</v>
      </c>
      <c r="K16" s="29">
        <f t="shared" si="7"/>
        <v>9314258.4447610322</v>
      </c>
      <c r="L16" s="29">
        <f t="shared" si="8"/>
        <v>9433672.0145656615</v>
      </c>
      <c r="M16" s="30">
        <f t="shared" si="9"/>
        <v>8576065.467786964</v>
      </c>
    </row>
    <row r="17" spans="1:13" x14ac:dyDescent="0.3">
      <c r="A17" s="2">
        <v>9</v>
      </c>
      <c r="B17" s="2" t="s">
        <v>11</v>
      </c>
      <c r="C17" s="18">
        <v>108</v>
      </c>
      <c r="D17" s="15"/>
      <c r="E17" s="15">
        <v>26800000</v>
      </c>
      <c r="F17" s="28">
        <f t="shared" si="2"/>
        <v>2680000</v>
      </c>
      <c r="G17" s="28">
        <f t="shared" si="3"/>
        <v>29480000</v>
      </c>
      <c r="H17" s="28">
        <f t="shared" si="4"/>
        <v>22054668.087668512</v>
      </c>
      <c r="I17" s="15">
        <f t="shared" si="5"/>
        <v>20952182.76729057</v>
      </c>
      <c r="J17" s="29">
        <f t="shared" si="6"/>
        <v>19904772.096130431</v>
      </c>
      <c r="K17" s="29">
        <f t="shared" si="7"/>
        <v>19350552.427875634</v>
      </c>
      <c r="L17" s="29">
        <f t="shared" si="8"/>
        <v>19598636.433361217</v>
      </c>
      <c r="M17" s="30">
        <f t="shared" si="9"/>
        <v>17816942.212146562</v>
      </c>
    </row>
    <row r="18" spans="1:13" x14ac:dyDescent="0.3">
      <c r="A18" s="2">
        <v>10</v>
      </c>
      <c r="B18" s="2" t="s">
        <v>11</v>
      </c>
      <c r="C18" s="18">
        <v>109</v>
      </c>
      <c r="D18" s="15"/>
      <c r="E18" s="15">
        <v>26800000</v>
      </c>
      <c r="F18" s="28">
        <f t="shared" si="2"/>
        <v>2680000</v>
      </c>
      <c r="G18" s="28">
        <f t="shared" si="3"/>
        <v>29480000</v>
      </c>
      <c r="H18" s="28">
        <f t="shared" si="4"/>
        <v>22054668.087668512</v>
      </c>
      <c r="I18" s="15">
        <f t="shared" si="5"/>
        <v>20952182.76729057</v>
      </c>
      <c r="J18" s="29">
        <f t="shared" si="6"/>
        <v>19904772.096130431</v>
      </c>
      <c r="K18" s="29">
        <f t="shared" si="7"/>
        <v>19350552.427875634</v>
      </c>
      <c r="L18" s="29">
        <f t="shared" si="8"/>
        <v>19598636.433361217</v>
      </c>
      <c r="M18" s="30">
        <f t="shared" si="9"/>
        <v>17816942.212146562</v>
      </c>
    </row>
    <row r="19" spans="1:13" x14ac:dyDescent="0.3">
      <c r="A19" s="2">
        <v>11</v>
      </c>
      <c r="B19" s="2" t="s">
        <v>11</v>
      </c>
      <c r="C19" s="18">
        <v>110</v>
      </c>
      <c r="D19" s="15"/>
      <c r="E19" s="15">
        <v>13400000</v>
      </c>
      <c r="F19" s="28">
        <f t="shared" si="2"/>
        <v>1340000</v>
      </c>
      <c r="G19" s="28">
        <f t="shared" si="3"/>
        <v>14740000</v>
      </c>
      <c r="H19" s="28">
        <f t="shared" si="4"/>
        <v>11027334.043834256</v>
      </c>
      <c r="I19" s="15">
        <f t="shared" si="5"/>
        <v>10476091.383645285</v>
      </c>
      <c r="J19" s="29">
        <f t="shared" si="6"/>
        <v>9952386.0480652153</v>
      </c>
      <c r="K19" s="29">
        <f t="shared" si="7"/>
        <v>9675276.2139378171</v>
      </c>
      <c r="L19" s="29">
        <f t="shared" si="8"/>
        <v>9799318.2166806087</v>
      </c>
      <c r="M19" s="30">
        <f t="shared" si="9"/>
        <v>8908471.1060732808</v>
      </c>
    </row>
    <row r="20" spans="1:13" x14ac:dyDescent="0.3">
      <c r="A20" s="2">
        <v>12</v>
      </c>
      <c r="B20" s="2" t="s">
        <v>11</v>
      </c>
      <c r="C20" s="18">
        <v>111</v>
      </c>
      <c r="D20" s="15"/>
      <c r="E20" s="15">
        <v>13400000</v>
      </c>
      <c r="F20" s="28">
        <f t="shared" si="2"/>
        <v>1340000</v>
      </c>
      <c r="G20" s="28">
        <f t="shared" si="3"/>
        <v>14740000</v>
      </c>
      <c r="H20" s="28">
        <f t="shared" si="4"/>
        <v>11027334.043834256</v>
      </c>
      <c r="I20" s="15">
        <f t="shared" si="5"/>
        <v>10476091.383645285</v>
      </c>
      <c r="J20" s="29">
        <f t="shared" si="6"/>
        <v>9952386.0480652153</v>
      </c>
      <c r="K20" s="29">
        <f t="shared" si="7"/>
        <v>9675276.2139378171</v>
      </c>
      <c r="L20" s="29">
        <f t="shared" si="8"/>
        <v>9799318.2166806087</v>
      </c>
      <c r="M20" s="30">
        <f t="shared" si="9"/>
        <v>8908471.1060732808</v>
      </c>
    </row>
    <row r="21" spans="1:13" x14ac:dyDescent="0.3">
      <c r="A21" s="2">
        <v>13</v>
      </c>
      <c r="B21" s="2" t="s">
        <v>11</v>
      </c>
      <c r="C21" s="18">
        <v>112</v>
      </c>
      <c r="D21" s="15"/>
      <c r="E21" s="15">
        <v>13400000</v>
      </c>
      <c r="F21" s="28">
        <f t="shared" si="2"/>
        <v>1340000</v>
      </c>
      <c r="G21" s="28">
        <f t="shared" si="3"/>
        <v>14740000</v>
      </c>
      <c r="H21" s="28">
        <f t="shared" si="4"/>
        <v>11027334.043834256</v>
      </c>
      <c r="I21" s="15">
        <f t="shared" si="5"/>
        <v>10476091.383645285</v>
      </c>
      <c r="J21" s="29">
        <f t="shared" si="6"/>
        <v>9952386.0480652153</v>
      </c>
      <c r="K21" s="29">
        <f t="shared" si="7"/>
        <v>9675276.2139378171</v>
      </c>
      <c r="L21" s="29">
        <f t="shared" si="8"/>
        <v>9799318.2166806087</v>
      </c>
      <c r="M21" s="30">
        <f t="shared" si="9"/>
        <v>8908471.1060732808</v>
      </c>
    </row>
    <row r="22" spans="1:13" x14ac:dyDescent="0.3">
      <c r="A22" s="2">
        <v>14</v>
      </c>
      <c r="B22" s="2" t="s">
        <v>11</v>
      </c>
      <c r="C22" s="18">
        <v>113</v>
      </c>
      <c r="D22" s="15"/>
      <c r="E22" s="15">
        <v>13400000</v>
      </c>
      <c r="F22" s="28">
        <f t="shared" si="2"/>
        <v>1340000</v>
      </c>
      <c r="G22" s="28">
        <f t="shared" si="3"/>
        <v>14740000</v>
      </c>
      <c r="H22" s="28">
        <f t="shared" si="4"/>
        <v>11027334.043834256</v>
      </c>
      <c r="I22" s="15">
        <f t="shared" si="5"/>
        <v>10476091.383645285</v>
      </c>
      <c r="J22" s="29">
        <f t="shared" si="6"/>
        <v>9952386.0480652153</v>
      </c>
      <c r="K22" s="29">
        <f t="shared" si="7"/>
        <v>9675276.2139378171</v>
      </c>
      <c r="L22" s="29">
        <f t="shared" si="8"/>
        <v>9799318.2166806087</v>
      </c>
      <c r="M22" s="30">
        <f t="shared" si="9"/>
        <v>8908471.1060732808</v>
      </c>
    </row>
    <row r="23" spans="1:13" x14ac:dyDescent="0.3">
      <c r="A23" s="2">
        <v>15</v>
      </c>
      <c r="B23" s="2" t="s">
        <v>11</v>
      </c>
      <c r="C23" s="18">
        <v>115</v>
      </c>
      <c r="D23" s="15"/>
      <c r="E23" s="15">
        <v>18000000</v>
      </c>
      <c r="F23" s="28">
        <f t="shared" si="2"/>
        <v>1800000</v>
      </c>
      <c r="G23" s="28">
        <f t="shared" si="3"/>
        <v>19800000</v>
      </c>
      <c r="H23" s="28">
        <f t="shared" si="4"/>
        <v>14812836.775299747</v>
      </c>
      <c r="I23" s="15">
        <f t="shared" si="5"/>
        <v>14072361.560120532</v>
      </c>
      <c r="J23" s="29">
        <f t="shared" si="6"/>
        <v>13368876.780983126</v>
      </c>
      <c r="K23" s="29">
        <f t="shared" si="7"/>
        <v>12996639.690364232</v>
      </c>
      <c r="L23" s="29">
        <f t="shared" si="8"/>
        <v>13163263.276138132</v>
      </c>
      <c r="M23" s="30">
        <f t="shared" si="9"/>
        <v>11966602.978307392</v>
      </c>
    </row>
    <row r="24" spans="1:13" x14ac:dyDescent="0.3">
      <c r="A24" s="2">
        <v>16</v>
      </c>
      <c r="B24" s="2" t="s">
        <v>11</v>
      </c>
      <c r="C24" s="18">
        <v>116</v>
      </c>
      <c r="D24" s="30"/>
      <c r="E24" s="29">
        <v>18500000</v>
      </c>
      <c r="F24" s="28">
        <f t="shared" si="2"/>
        <v>1850000</v>
      </c>
      <c r="G24" s="28">
        <f t="shared" si="3"/>
        <v>20350000</v>
      </c>
      <c r="H24" s="28">
        <f t="shared" si="4"/>
        <v>15224304.463502517</v>
      </c>
      <c r="I24" s="15">
        <f t="shared" si="5"/>
        <v>14463260.492346102</v>
      </c>
      <c r="J24" s="29">
        <f t="shared" si="6"/>
        <v>13740234.469343767</v>
      </c>
      <c r="K24" s="29">
        <f t="shared" si="7"/>
        <v>13357657.459541015</v>
      </c>
      <c r="L24" s="29">
        <f t="shared" si="8"/>
        <v>13528909.47825308</v>
      </c>
      <c r="M24" s="30">
        <f t="shared" si="9"/>
        <v>12299008.616593707</v>
      </c>
    </row>
    <row r="25" spans="1:13" x14ac:dyDescent="0.3">
      <c r="A25" s="2">
        <v>17</v>
      </c>
      <c r="B25" s="2" t="s">
        <v>11</v>
      </c>
      <c r="C25" s="18">
        <v>117</v>
      </c>
      <c r="D25" s="30"/>
      <c r="E25" s="29">
        <v>18500000</v>
      </c>
      <c r="F25" s="28">
        <f t="shared" si="2"/>
        <v>1850000</v>
      </c>
      <c r="G25" s="28">
        <f t="shared" si="3"/>
        <v>20350000</v>
      </c>
      <c r="H25" s="28">
        <f t="shared" si="4"/>
        <v>15224304.463502517</v>
      </c>
      <c r="I25" s="15">
        <f t="shared" si="5"/>
        <v>14463260.492346102</v>
      </c>
      <c r="J25" s="29">
        <f t="shared" si="6"/>
        <v>13740234.469343767</v>
      </c>
      <c r="K25" s="29">
        <f t="shared" si="7"/>
        <v>13357657.459541015</v>
      </c>
      <c r="L25" s="29">
        <f t="shared" si="8"/>
        <v>13528909.47825308</v>
      </c>
      <c r="M25" s="30">
        <f t="shared" si="9"/>
        <v>12299008.616593707</v>
      </c>
    </row>
    <row r="26" spans="1:13" x14ac:dyDescent="0.3">
      <c r="A26" s="2">
        <v>18</v>
      </c>
      <c r="B26" s="2" t="s">
        <v>11</v>
      </c>
      <c r="C26" s="18">
        <v>118</v>
      </c>
      <c r="D26" s="30"/>
      <c r="E26" s="29">
        <v>19100000</v>
      </c>
      <c r="F26" s="28">
        <f t="shared" si="2"/>
        <v>1910000</v>
      </c>
      <c r="G26" s="28">
        <f t="shared" si="3"/>
        <v>21010000</v>
      </c>
      <c r="H26" s="28">
        <f t="shared" si="4"/>
        <v>15718065.689345842</v>
      </c>
      <c r="I26" s="15">
        <f t="shared" si="5"/>
        <v>14932339.211016787</v>
      </c>
      <c r="J26" s="29">
        <f t="shared" si="6"/>
        <v>14185863.69537654</v>
      </c>
      <c r="K26" s="29">
        <f t="shared" si="7"/>
        <v>13790878.782553159</v>
      </c>
      <c r="L26" s="29">
        <f t="shared" si="8"/>
        <v>13967684.920791019</v>
      </c>
      <c r="M26" s="30">
        <f t="shared" si="9"/>
        <v>12697895.382537289</v>
      </c>
    </row>
    <row r="27" spans="1:13" x14ac:dyDescent="0.3">
      <c r="A27" s="2">
        <v>19</v>
      </c>
      <c r="B27" s="2" t="s">
        <v>11</v>
      </c>
      <c r="C27" s="18">
        <v>119</v>
      </c>
      <c r="D27" s="30"/>
      <c r="E27" s="29">
        <v>19100000</v>
      </c>
      <c r="F27" s="28">
        <f t="shared" si="2"/>
        <v>1910000</v>
      </c>
      <c r="G27" s="28">
        <f t="shared" si="3"/>
        <v>21010000</v>
      </c>
      <c r="H27" s="28">
        <f t="shared" si="4"/>
        <v>15718065.689345842</v>
      </c>
      <c r="I27" s="15">
        <f t="shared" si="5"/>
        <v>14932339.211016787</v>
      </c>
      <c r="J27" s="29">
        <f t="shared" si="6"/>
        <v>14185863.69537654</v>
      </c>
      <c r="K27" s="29">
        <f t="shared" si="7"/>
        <v>13790878.782553159</v>
      </c>
      <c r="L27" s="29">
        <f t="shared" si="8"/>
        <v>13967684.920791019</v>
      </c>
      <c r="M27" s="30">
        <f t="shared" si="9"/>
        <v>12697895.382537289</v>
      </c>
    </row>
    <row r="28" spans="1:13" x14ac:dyDescent="0.3">
      <c r="A28" s="2">
        <v>20</v>
      </c>
      <c r="B28" s="2" t="s">
        <v>11</v>
      </c>
      <c r="C28" s="18">
        <v>120</v>
      </c>
      <c r="D28" s="30"/>
      <c r="E28" s="29">
        <v>13400000</v>
      </c>
      <c r="F28" s="28">
        <f t="shared" si="2"/>
        <v>1340000</v>
      </c>
      <c r="G28" s="28">
        <f t="shared" si="3"/>
        <v>14740000</v>
      </c>
      <c r="H28" s="28">
        <f t="shared" si="4"/>
        <v>11027334.043834256</v>
      </c>
      <c r="I28" s="15">
        <f t="shared" si="5"/>
        <v>10476091.383645285</v>
      </c>
      <c r="J28" s="29">
        <f t="shared" si="6"/>
        <v>9952386.0480652153</v>
      </c>
      <c r="K28" s="29">
        <f t="shared" si="7"/>
        <v>9675276.2139378171</v>
      </c>
      <c r="L28" s="29">
        <f t="shared" si="8"/>
        <v>9799318.2166806087</v>
      </c>
      <c r="M28" s="30">
        <f t="shared" si="9"/>
        <v>8908471.1060732808</v>
      </c>
    </row>
    <row r="29" spans="1:13" x14ac:dyDescent="0.3">
      <c r="A29" s="2">
        <v>21</v>
      </c>
      <c r="B29" s="2" t="s">
        <v>11</v>
      </c>
      <c r="C29" s="18">
        <v>121</v>
      </c>
      <c r="D29" s="30"/>
      <c r="E29" s="29">
        <v>12900000</v>
      </c>
      <c r="F29" s="28">
        <f t="shared" si="2"/>
        <v>1290000</v>
      </c>
      <c r="G29" s="28">
        <f t="shared" si="3"/>
        <v>14190000</v>
      </c>
      <c r="H29" s="28">
        <f t="shared" si="4"/>
        <v>10615866.355631486</v>
      </c>
      <c r="I29" s="15">
        <f t="shared" si="5"/>
        <v>10085192.451419715</v>
      </c>
      <c r="J29" s="29">
        <f t="shared" si="6"/>
        <v>9581028.3597045727</v>
      </c>
      <c r="K29" s="29">
        <f t="shared" si="7"/>
        <v>9314258.4447610322</v>
      </c>
      <c r="L29" s="29">
        <f t="shared" si="8"/>
        <v>9433672.0145656615</v>
      </c>
      <c r="M29" s="30">
        <f t="shared" si="9"/>
        <v>8576065.467786964</v>
      </c>
    </row>
    <row r="30" spans="1:13" x14ac:dyDescent="0.3">
      <c r="A30" s="2">
        <v>22</v>
      </c>
      <c r="B30" s="2" t="s">
        <v>11</v>
      </c>
      <c r="C30" s="18">
        <v>122</v>
      </c>
      <c r="D30" s="30"/>
      <c r="E30" s="29">
        <v>38000000</v>
      </c>
      <c r="F30" s="28">
        <f t="shared" si="2"/>
        <v>3800000</v>
      </c>
      <c r="G30" s="28">
        <f t="shared" si="3"/>
        <v>41800000</v>
      </c>
      <c r="H30" s="28">
        <f t="shared" si="4"/>
        <v>31271544.303410579</v>
      </c>
      <c r="I30" s="15">
        <f t="shared" si="5"/>
        <v>29708318.849143349</v>
      </c>
      <c r="J30" s="29">
        <f t="shared" si="6"/>
        <v>28223184.315408822</v>
      </c>
      <c r="K30" s="29">
        <f t="shared" si="7"/>
        <v>27437350.4574356</v>
      </c>
      <c r="L30" s="29">
        <f t="shared" si="8"/>
        <v>27789111.360736057</v>
      </c>
      <c r="M30" s="30">
        <f t="shared" si="9"/>
        <v>25262828.509760048</v>
      </c>
    </row>
    <row r="31" spans="1:13" x14ac:dyDescent="0.3">
      <c r="A31" s="2">
        <v>23</v>
      </c>
      <c r="B31" s="2" t="s">
        <v>11</v>
      </c>
      <c r="C31" s="18">
        <v>123</v>
      </c>
      <c r="D31" s="30"/>
      <c r="E31" s="29">
        <v>36300000</v>
      </c>
      <c r="F31" s="28">
        <f t="shared" si="2"/>
        <v>3630000</v>
      </c>
      <c r="G31" s="28">
        <f t="shared" si="3"/>
        <v>39930000</v>
      </c>
      <c r="H31" s="28">
        <f t="shared" si="4"/>
        <v>29872554.163521156</v>
      </c>
      <c r="I31" s="15">
        <f t="shared" si="5"/>
        <v>28379262.479576409</v>
      </c>
      <c r="J31" s="29">
        <f t="shared" si="6"/>
        <v>26960568.174982637</v>
      </c>
      <c r="K31" s="29">
        <f t="shared" si="7"/>
        <v>26209890.042234536</v>
      </c>
      <c r="L31" s="29">
        <f t="shared" si="8"/>
        <v>26545914.273545235</v>
      </c>
      <c r="M31" s="30">
        <f t="shared" si="9"/>
        <v>24132649.339586575</v>
      </c>
    </row>
    <row r="32" spans="1:13" x14ac:dyDescent="0.3">
      <c r="A32" s="2">
        <v>24</v>
      </c>
      <c r="B32" s="2" t="s">
        <v>11</v>
      </c>
      <c r="C32" s="18">
        <v>124</v>
      </c>
      <c r="D32" s="30"/>
      <c r="E32" s="29">
        <v>26800000</v>
      </c>
      <c r="F32" s="28">
        <f t="shared" si="2"/>
        <v>2680000</v>
      </c>
      <c r="G32" s="28">
        <f t="shared" si="3"/>
        <v>29480000</v>
      </c>
      <c r="H32" s="28">
        <f t="shared" si="4"/>
        <v>22054668.087668512</v>
      </c>
      <c r="I32" s="15">
        <f t="shared" si="5"/>
        <v>20952182.76729057</v>
      </c>
      <c r="J32" s="29">
        <f t="shared" si="6"/>
        <v>19904772.096130431</v>
      </c>
      <c r="K32" s="29">
        <f t="shared" si="7"/>
        <v>19350552.427875634</v>
      </c>
      <c r="L32" s="29">
        <f t="shared" si="8"/>
        <v>19598636.433361217</v>
      </c>
      <c r="M32" s="30">
        <f t="shared" si="9"/>
        <v>17816942.212146562</v>
      </c>
    </row>
    <row r="33" spans="1:13" x14ac:dyDescent="0.3">
      <c r="A33" s="2">
        <v>25</v>
      </c>
      <c r="B33" s="2" t="s">
        <v>11</v>
      </c>
      <c r="C33" s="18">
        <v>125</v>
      </c>
      <c r="D33" s="30"/>
      <c r="E33" s="29">
        <v>31300000</v>
      </c>
      <c r="F33" s="28">
        <f t="shared" si="2"/>
        <v>3130000</v>
      </c>
      <c r="G33" s="28">
        <f t="shared" si="3"/>
        <v>34430000</v>
      </c>
      <c r="H33" s="28">
        <f t="shared" si="4"/>
        <v>25757877.281493448</v>
      </c>
      <c r="I33" s="15">
        <f t="shared" si="5"/>
        <v>24470273.157320704</v>
      </c>
      <c r="J33" s="29">
        <f t="shared" si="6"/>
        <v>23246991.291376214</v>
      </c>
      <c r="K33" s="29">
        <f t="shared" si="7"/>
        <v>22599712.350466695</v>
      </c>
      <c r="L33" s="29">
        <f t="shared" si="8"/>
        <v>22889452.252395753</v>
      </c>
      <c r="M33" s="30">
        <f t="shared" si="9"/>
        <v>20808592.956723411</v>
      </c>
    </row>
    <row r="34" spans="1:13" x14ac:dyDescent="0.3">
      <c r="A34" s="2">
        <v>26</v>
      </c>
      <c r="B34" s="2" t="s">
        <v>11</v>
      </c>
      <c r="C34" s="18">
        <v>126</v>
      </c>
      <c r="D34" s="30"/>
      <c r="E34" s="29">
        <v>20800000</v>
      </c>
      <c r="F34" s="28">
        <f t="shared" si="2"/>
        <v>2080000</v>
      </c>
      <c r="G34" s="28">
        <f t="shared" si="3"/>
        <v>22880000</v>
      </c>
      <c r="H34" s="28">
        <f t="shared" si="4"/>
        <v>17117055.829235263</v>
      </c>
      <c r="I34" s="15">
        <f t="shared" si="5"/>
        <v>16261395.580583727</v>
      </c>
      <c r="J34" s="29">
        <f t="shared" si="6"/>
        <v>15448479.835802723</v>
      </c>
      <c r="K34" s="29">
        <f t="shared" si="7"/>
        <v>15018339.197754223</v>
      </c>
      <c r="L34" s="29">
        <f t="shared" si="8"/>
        <v>15210882.007981842</v>
      </c>
      <c r="M34" s="30">
        <f t="shared" si="9"/>
        <v>13828074.552710764</v>
      </c>
    </row>
    <row r="35" spans="1:13" x14ac:dyDescent="0.3">
      <c r="A35" s="2">
        <v>27</v>
      </c>
      <c r="B35" s="2" t="s">
        <v>11</v>
      </c>
      <c r="C35" s="18">
        <v>127</v>
      </c>
      <c r="D35" s="30"/>
      <c r="E35" s="29">
        <v>20800000</v>
      </c>
      <c r="F35" s="28">
        <f t="shared" si="2"/>
        <v>2080000</v>
      </c>
      <c r="G35" s="28">
        <f t="shared" si="3"/>
        <v>22880000</v>
      </c>
      <c r="H35" s="28">
        <f t="shared" si="4"/>
        <v>17117055.829235263</v>
      </c>
      <c r="I35" s="15">
        <f t="shared" si="5"/>
        <v>16261395.580583727</v>
      </c>
      <c r="J35" s="29">
        <f t="shared" si="6"/>
        <v>15448479.835802723</v>
      </c>
      <c r="K35" s="29">
        <f t="shared" si="7"/>
        <v>15018339.197754223</v>
      </c>
      <c r="L35" s="29">
        <f t="shared" si="8"/>
        <v>15210882.007981842</v>
      </c>
      <c r="M35" s="30">
        <f t="shared" si="9"/>
        <v>13828074.552710764</v>
      </c>
    </row>
    <row r="36" spans="1:13" x14ac:dyDescent="0.3">
      <c r="A36" s="2">
        <v>28</v>
      </c>
      <c r="B36" s="2" t="s">
        <v>11</v>
      </c>
      <c r="C36" s="18">
        <v>128</v>
      </c>
      <c r="D36" s="30"/>
      <c r="E36" s="29">
        <v>18200000</v>
      </c>
      <c r="F36" s="28">
        <f t="shared" si="2"/>
        <v>1820000</v>
      </c>
      <c r="G36" s="28">
        <f t="shared" si="3"/>
        <v>20020000</v>
      </c>
      <c r="H36" s="28">
        <f t="shared" si="4"/>
        <v>14977423.850580854</v>
      </c>
      <c r="I36" s="15">
        <f t="shared" si="5"/>
        <v>14228721.13301076</v>
      </c>
      <c r="J36" s="29">
        <f t="shared" si="6"/>
        <v>13517419.856327381</v>
      </c>
      <c r="K36" s="29">
        <f t="shared" si="7"/>
        <v>13141046.798034944</v>
      </c>
      <c r="L36" s="29">
        <f t="shared" si="8"/>
        <v>13309521.756984111</v>
      </c>
      <c r="M36" s="30">
        <f t="shared" si="9"/>
        <v>12099565.233621918</v>
      </c>
    </row>
    <row r="37" spans="1:13" x14ac:dyDescent="0.3">
      <c r="A37" s="2">
        <v>29</v>
      </c>
      <c r="B37" s="2" t="s">
        <v>11</v>
      </c>
      <c r="C37" s="18">
        <v>129</v>
      </c>
      <c r="D37" s="30"/>
      <c r="E37" s="29">
        <v>18200000</v>
      </c>
      <c r="F37" s="28">
        <f t="shared" si="2"/>
        <v>1820000</v>
      </c>
      <c r="G37" s="28">
        <f t="shared" si="3"/>
        <v>20020000</v>
      </c>
      <c r="H37" s="28">
        <f t="shared" si="4"/>
        <v>14977423.850580854</v>
      </c>
      <c r="I37" s="15">
        <f t="shared" si="5"/>
        <v>14228721.13301076</v>
      </c>
      <c r="J37" s="29">
        <f t="shared" si="6"/>
        <v>13517419.856327381</v>
      </c>
      <c r="K37" s="29">
        <f t="shared" si="7"/>
        <v>13141046.798034944</v>
      </c>
      <c r="L37" s="29">
        <f t="shared" si="8"/>
        <v>13309521.756984111</v>
      </c>
      <c r="M37" s="30">
        <f t="shared" si="9"/>
        <v>12099565.233621918</v>
      </c>
    </row>
    <row r="38" spans="1:13" x14ac:dyDescent="0.3">
      <c r="A38" s="2">
        <v>30</v>
      </c>
      <c r="B38" s="2" t="s">
        <v>11</v>
      </c>
      <c r="C38" s="18">
        <v>130</v>
      </c>
      <c r="D38" s="30"/>
      <c r="E38" s="29">
        <v>18200000</v>
      </c>
      <c r="F38" s="28">
        <f t="shared" si="2"/>
        <v>1820000</v>
      </c>
      <c r="G38" s="28">
        <f t="shared" si="3"/>
        <v>20020000</v>
      </c>
      <c r="H38" s="28">
        <f t="shared" si="4"/>
        <v>14977423.850580854</v>
      </c>
      <c r="I38" s="15">
        <f t="shared" si="5"/>
        <v>14228721.13301076</v>
      </c>
      <c r="J38" s="29">
        <f t="shared" si="6"/>
        <v>13517419.856327381</v>
      </c>
      <c r="K38" s="29">
        <f t="shared" si="7"/>
        <v>13141046.798034944</v>
      </c>
      <c r="L38" s="29">
        <f t="shared" si="8"/>
        <v>13309521.756984111</v>
      </c>
      <c r="M38" s="30">
        <f t="shared" si="9"/>
        <v>12099565.233621918</v>
      </c>
    </row>
    <row r="39" spans="1:13" x14ac:dyDescent="0.3">
      <c r="A39" s="2">
        <v>31</v>
      </c>
      <c r="B39" s="2" t="s">
        <v>11</v>
      </c>
      <c r="C39" s="18">
        <v>131</v>
      </c>
      <c r="D39" s="30"/>
      <c r="E39" s="29">
        <v>18200000</v>
      </c>
      <c r="F39" s="28">
        <f t="shared" si="2"/>
        <v>1820000</v>
      </c>
      <c r="G39" s="28">
        <f t="shared" si="3"/>
        <v>20020000</v>
      </c>
      <c r="H39" s="28">
        <f t="shared" si="4"/>
        <v>14977423.850580854</v>
      </c>
      <c r="I39" s="15">
        <f t="shared" si="5"/>
        <v>14228721.13301076</v>
      </c>
      <c r="J39" s="29">
        <f t="shared" si="6"/>
        <v>13517419.856327381</v>
      </c>
      <c r="K39" s="29">
        <f t="shared" si="7"/>
        <v>13141046.798034944</v>
      </c>
      <c r="L39" s="29">
        <f t="shared" si="8"/>
        <v>13309521.756984111</v>
      </c>
      <c r="M39" s="30">
        <f t="shared" si="9"/>
        <v>12099565.233621918</v>
      </c>
    </row>
    <row r="40" spans="1:13" x14ac:dyDescent="0.3">
      <c r="A40" s="2">
        <v>32</v>
      </c>
      <c r="B40" s="2" t="s">
        <v>11</v>
      </c>
      <c r="C40" s="18">
        <v>132</v>
      </c>
      <c r="D40" s="30"/>
      <c r="E40" s="29">
        <v>13500000</v>
      </c>
      <c r="F40" s="28">
        <f t="shared" si="2"/>
        <v>1350000</v>
      </c>
      <c r="G40" s="28">
        <f t="shared" si="3"/>
        <v>14850000</v>
      </c>
      <c r="H40" s="28">
        <f t="shared" si="4"/>
        <v>11109627.581474811</v>
      </c>
      <c r="I40" s="15">
        <f t="shared" si="5"/>
        <v>10554271.1700904</v>
      </c>
      <c r="J40" s="29">
        <f t="shared" si="6"/>
        <v>10026657.585737344</v>
      </c>
      <c r="K40" s="29">
        <f t="shared" si="7"/>
        <v>9747479.7677731737</v>
      </c>
      <c r="L40" s="29">
        <f t="shared" si="8"/>
        <v>9872447.4571035989</v>
      </c>
      <c r="M40" s="30">
        <f t="shared" si="9"/>
        <v>8974952.2337305434</v>
      </c>
    </row>
    <row r="41" spans="1:13" x14ac:dyDescent="0.3">
      <c r="A41" s="2">
        <v>33</v>
      </c>
      <c r="B41" s="2" t="s">
        <v>11</v>
      </c>
      <c r="C41" s="18">
        <v>134</v>
      </c>
      <c r="D41" s="30"/>
      <c r="E41" s="29">
        <v>12600000</v>
      </c>
      <c r="F41" s="28">
        <f t="shared" si="2"/>
        <v>1260000</v>
      </c>
      <c r="G41" s="28">
        <f t="shared" si="3"/>
        <v>13860000</v>
      </c>
      <c r="H41" s="28">
        <f t="shared" si="4"/>
        <v>10368985.742709823</v>
      </c>
      <c r="I41" s="15">
        <f t="shared" si="5"/>
        <v>9850653.0920843724</v>
      </c>
      <c r="J41" s="29">
        <f t="shared" si="6"/>
        <v>9358213.7466881871</v>
      </c>
      <c r="K41" s="29">
        <f t="shared" si="7"/>
        <v>9097647.7832549624</v>
      </c>
      <c r="L41" s="29">
        <f t="shared" si="8"/>
        <v>9214284.293296691</v>
      </c>
      <c r="M41" s="30">
        <f t="shared" si="9"/>
        <v>8376622.0848151734</v>
      </c>
    </row>
    <row r="42" spans="1:13" x14ac:dyDescent="0.3">
      <c r="A42" s="2">
        <v>34</v>
      </c>
      <c r="B42" s="2" t="s">
        <v>11</v>
      </c>
      <c r="C42" s="18">
        <v>135</v>
      </c>
      <c r="D42" s="30"/>
      <c r="E42" s="29">
        <v>26800000</v>
      </c>
      <c r="F42" s="28">
        <f t="shared" si="2"/>
        <v>2680000</v>
      </c>
      <c r="G42" s="28">
        <f t="shared" si="3"/>
        <v>29480000</v>
      </c>
      <c r="H42" s="28">
        <f t="shared" si="4"/>
        <v>22054668.087668512</v>
      </c>
      <c r="I42" s="15">
        <f t="shared" si="5"/>
        <v>20952182.76729057</v>
      </c>
      <c r="J42" s="29">
        <f t="shared" si="6"/>
        <v>19904772.096130431</v>
      </c>
      <c r="K42" s="29">
        <f t="shared" si="7"/>
        <v>19350552.427875634</v>
      </c>
      <c r="L42" s="29">
        <f t="shared" si="8"/>
        <v>19598636.433361217</v>
      </c>
      <c r="M42" s="30">
        <f t="shared" si="9"/>
        <v>17816942.212146562</v>
      </c>
    </row>
    <row r="43" spans="1:13" x14ac:dyDescent="0.3">
      <c r="A43" s="2">
        <v>35</v>
      </c>
      <c r="B43" s="2" t="s">
        <v>11</v>
      </c>
      <c r="C43" s="18">
        <v>136</v>
      </c>
      <c r="D43" s="30"/>
      <c r="E43" s="29">
        <v>492000000</v>
      </c>
      <c r="F43" s="28">
        <f t="shared" si="2"/>
        <v>49200000</v>
      </c>
      <c r="G43" s="28">
        <f t="shared" si="3"/>
        <v>541200000</v>
      </c>
      <c r="H43" s="28">
        <f t="shared" si="4"/>
        <v>404884205.19152641</v>
      </c>
      <c r="I43" s="15">
        <f t="shared" si="5"/>
        <v>384644549.3099612</v>
      </c>
      <c r="J43" s="29">
        <f t="shared" si="6"/>
        <v>365415965.34687209</v>
      </c>
      <c r="K43" s="29">
        <f t="shared" si="7"/>
        <v>355241484.86995566</v>
      </c>
      <c r="L43" s="29">
        <f t="shared" si="8"/>
        <v>359795862.88110894</v>
      </c>
      <c r="M43" s="30">
        <f t="shared" si="9"/>
        <v>327087148.07373536</v>
      </c>
    </row>
    <row r="44" spans="1:13" x14ac:dyDescent="0.3">
      <c r="A44" s="2">
        <v>36</v>
      </c>
      <c r="B44" s="2" t="s">
        <v>11</v>
      </c>
      <c r="C44" s="2">
        <v>201</v>
      </c>
      <c r="D44" s="30"/>
      <c r="E44" s="29">
        <v>63900000</v>
      </c>
      <c r="F44" s="28">
        <f t="shared" si="2"/>
        <v>6390000</v>
      </c>
      <c r="G44" s="28">
        <f t="shared" si="3"/>
        <v>70290000</v>
      </c>
      <c r="H44" s="28">
        <f t="shared" si="4"/>
        <v>52585570.552314103</v>
      </c>
      <c r="I44" s="15">
        <f t="shared" si="5"/>
        <v>49956883.538427889</v>
      </c>
      <c r="J44" s="29">
        <f t="shared" si="6"/>
        <v>47459512.572490096</v>
      </c>
      <c r="K44" s="29">
        <f t="shared" si="7"/>
        <v>46138070.900793023</v>
      </c>
      <c r="L44" s="29">
        <f t="shared" si="8"/>
        <v>46729584.630290367</v>
      </c>
      <c r="M44" s="30">
        <f t="shared" si="9"/>
        <v>42481440.572991237</v>
      </c>
    </row>
    <row r="45" spans="1:13" x14ac:dyDescent="0.3">
      <c r="A45" s="2">
        <v>37</v>
      </c>
      <c r="B45" s="2" t="s">
        <v>11</v>
      </c>
      <c r="C45" s="2">
        <v>202</v>
      </c>
      <c r="D45" s="30"/>
      <c r="E45" s="29">
        <v>11200000</v>
      </c>
      <c r="F45" s="28">
        <f t="shared" si="2"/>
        <v>1120000</v>
      </c>
      <c r="G45" s="28">
        <f t="shared" si="3"/>
        <v>12320000</v>
      </c>
      <c r="H45" s="28">
        <f t="shared" si="4"/>
        <v>9216876.2157420646</v>
      </c>
      <c r="I45" s="15">
        <f t="shared" si="5"/>
        <v>8756136.0818527751</v>
      </c>
      <c r="J45" s="29">
        <f t="shared" si="6"/>
        <v>8318412.2192783887</v>
      </c>
      <c r="K45" s="29">
        <f t="shared" si="7"/>
        <v>8086798.0295599662</v>
      </c>
      <c r="L45" s="29">
        <f t="shared" si="8"/>
        <v>8190474.927374837</v>
      </c>
      <c r="M45" s="30">
        <f t="shared" si="9"/>
        <v>7445886.2976134876</v>
      </c>
    </row>
    <row r="46" spans="1:13" x14ac:dyDescent="0.3">
      <c r="A46" s="2">
        <v>38</v>
      </c>
      <c r="B46" s="2" t="s">
        <v>11</v>
      </c>
      <c r="C46" s="2">
        <v>203</v>
      </c>
      <c r="D46" s="30"/>
      <c r="E46" s="29">
        <v>32000000</v>
      </c>
      <c r="F46" s="28">
        <f t="shared" si="2"/>
        <v>3200000</v>
      </c>
      <c r="G46" s="28">
        <f t="shared" si="3"/>
        <v>35200000</v>
      </c>
      <c r="H46" s="28">
        <f t="shared" si="4"/>
        <v>26333932.04497733</v>
      </c>
      <c r="I46" s="15">
        <f t="shared" si="5"/>
        <v>25017531.662436504</v>
      </c>
      <c r="J46" s="29">
        <f t="shared" si="6"/>
        <v>23766892.055081114</v>
      </c>
      <c r="K46" s="29">
        <f t="shared" si="7"/>
        <v>23105137.227314193</v>
      </c>
      <c r="L46" s="29">
        <f t="shared" si="8"/>
        <v>23401356.93535668</v>
      </c>
      <c r="M46" s="30">
        <f t="shared" si="9"/>
        <v>21273960.850324254</v>
      </c>
    </row>
    <row r="47" spans="1:13" x14ac:dyDescent="0.3">
      <c r="A47" s="2">
        <v>39</v>
      </c>
      <c r="B47" s="2" t="s">
        <v>11</v>
      </c>
      <c r="C47" s="2">
        <v>204</v>
      </c>
      <c r="D47" s="30"/>
      <c r="E47" s="29">
        <v>184000000</v>
      </c>
      <c r="F47" s="28">
        <f t="shared" si="2"/>
        <v>18400000</v>
      </c>
      <c r="G47" s="28">
        <f t="shared" si="3"/>
        <v>202400000</v>
      </c>
      <c r="H47" s="28">
        <f t="shared" si="4"/>
        <v>151420109.25861964</v>
      </c>
      <c r="I47" s="15">
        <f t="shared" si="5"/>
        <v>143850807.05900988</v>
      </c>
      <c r="J47" s="29">
        <f t="shared" si="6"/>
        <v>136659629.31671637</v>
      </c>
      <c r="K47" s="29">
        <f t="shared" si="7"/>
        <v>132854539.05705658</v>
      </c>
      <c r="L47" s="29">
        <f t="shared" si="8"/>
        <v>134557802.37830088</v>
      </c>
      <c r="M47" s="30">
        <f t="shared" si="9"/>
        <v>122325274.88936442</v>
      </c>
    </row>
    <row r="48" spans="1:13" x14ac:dyDescent="0.3">
      <c r="A48" s="2">
        <v>40</v>
      </c>
      <c r="B48" s="2" t="s">
        <v>11</v>
      </c>
      <c r="C48" s="2">
        <v>205</v>
      </c>
      <c r="D48" s="30"/>
      <c r="E48" s="29">
        <v>83700000</v>
      </c>
      <c r="F48" s="28">
        <f t="shared" si="2"/>
        <v>8370000</v>
      </c>
      <c r="G48" s="28">
        <f t="shared" si="3"/>
        <v>92070000</v>
      </c>
      <c r="H48" s="28">
        <f t="shared" si="4"/>
        <v>68879691.005143821</v>
      </c>
      <c r="I48" s="15">
        <f t="shared" si="5"/>
        <v>65436481.254560478</v>
      </c>
      <c r="J48" s="29">
        <f t="shared" si="6"/>
        <v>62165277.031571537</v>
      </c>
      <c r="K48" s="29">
        <f t="shared" si="7"/>
        <v>60434374.56019368</v>
      </c>
      <c r="L48" s="29">
        <f t="shared" si="8"/>
        <v>61209174.234042317</v>
      </c>
      <c r="M48" s="30">
        <f t="shared" si="9"/>
        <v>55644703.849129371</v>
      </c>
    </row>
    <row r="49" spans="1:13" x14ac:dyDescent="0.3">
      <c r="A49" s="2">
        <v>41</v>
      </c>
      <c r="B49" s="2" t="s">
        <v>11</v>
      </c>
      <c r="C49" s="2">
        <v>206</v>
      </c>
      <c r="D49" s="30"/>
      <c r="E49" s="29">
        <v>82900000</v>
      </c>
      <c r="F49" s="28">
        <f t="shared" si="2"/>
        <v>8290000</v>
      </c>
      <c r="G49" s="28">
        <f t="shared" si="3"/>
        <v>91190000</v>
      </c>
      <c r="H49" s="28">
        <f t="shared" si="4"/>
        <v>68221342.704019397</v>
      </c>
      <c r="I49" s="15">
        <f t="shared" si="5"/>
        <v>64811042.962999575</v>
      </c>
      <c r="J49" s="29">
        <f t="shared" si="6"/>
        <v>61571104.730194516</v>
      </c>
      <c r="K49" s="29">
        <f t="shared" si="7"/>
        <v>59856746.129510835</v>
      </c>
      <c r="L49" s="29">
        <f t="shared" si="8"/>
        <v>60624140.31065841</v>
      </c>
      <c r="M49" s="30">
        <f t="shared" si="9"/>
        <v>55112854.827871278</v>
      </c>
    </row>
    <row r="50" spans="1:13" x14ac:dyDescent="0.3">
      <c r="A50" s="2">
        <v>42</v>
      </c>
      <c r="B50" s="2" t="s">
        <v>11</v>
      </c>
      <c r="C50" s="2">
        <v>207</v>
      </c>
      <c r="D50" s="30"/>
      <c r="E50" s="29">
        <v>47400000</v>
      </c>
      <c r="F50" s="28">
        <f t="shared" si="2"/>
        <v>4740000</v>
      </c>
      <c r="G50" s="28">
        <f t="shared" si="3"/>
        <v>52140000</v>
      </c>
      <c r="H50" s="28">
        <f t="shared" si="4"/>
        <v>39007136.841622666</v>
      </c>
      <c r="I50" s="15">
        <f t="shared" si="5"/>
        <v>37057218.774984069</v>
      </c>
      <c r="J50" s="29">
        <f t="shared" si="6"/>
        <v>35204708.8565889</v>
      </c>
      <c r="K50" s="29">
        <f t="shared" si="7"/>
        <v>34224484.517959148</v>
      </c>
      <c r="L50" s="29">
        <f t="shared" si="8"/>
        <v>34663259.960497081</v>
      </c>
      <c r="M50" s="30">
        <f t="shared" si="9"/>
        <v>31512054.509542797</v>
      </c>
    </row>
    <row r="51" spans="1:13" x14ac:dyDescent="0.3">
      <c r="A51" s="2">
        <v>43</v>
      </c>
      <c r="B51" s="2" t="s">
        <v>11</v>
      </c>
      <c r="C51" s="2">
        <v>208</v>
      </c>
      <c r="D51" s="30"/>
      <c r="E51" s="29">
        <v>101000000</v>
      </c>
      <c r="F51" s="28">
        <f t="shared" si="2"/>
        <v>10100000</v>
      </c>
      <c r="G51" s="28">
        <f t="shared" si="3"/>
        <v>111100000</v>
      </c>
      <c r="H51" s="28">
        <f t="shared" si="4"/>
        <v>83116473.016959697</v>
      </c>
      <c r="I51" s="15">
        <f t="shared" si="5"/>
        <v>78961584.309565216</v>
      </c>
      <c r="J51" s="29">
        <f t="shared" si="6"/>
        <v>75014253.048849761</v>
      </c>
      <c r="K51" s="29">
        <f t="shared" si="7"/>
        <v>72925589.373710409</v>
      </c>
      <c r="L51" s="29">
        <f t="shared" si="8"/>
        <v>73860532.827219516</v>
      </c>
      <c r="M51" s="30">
        <f t="shared" si="9"/>
        <v>67145938.933835924</v>
      </c>
    </row>
    <row r="52" spans="1:13" x14ac:dyDescent="0.3">
      <c r="A52" s="2">
        <v>44</v>
      </c>
      <c r="B52" s="2" t="s">
        <v>11</v>
      </c>
      <c r="C52" s="2">
        <v>209</v>
      </c>
      <c r="D52" s="30"/>
      <c r="E52" s="29">
        <v>17800000</v>
      </c>
      <c r="F52" s="28">
        <f t="shared" si="2"/>
        <v>1780000</v>
      </c>
      <c r="G52" s="28">
        <f t="shared" si="3"/>
        <v>19580000</v>
      </c>
      <c r="H52" s="28">
        <f t="shared" si="4"/>
        <v>14648249.700018639</v>
      </c>
      <c r="I52" s="15">
        <f t="shared" si="5"/>
        <v>13916001.987230305</v>
      </c>
      <c r="J52" s="29">
        <f t="shared" si="6"/>
        <v>13220333.705638869</v>
      </c>
      <c r="K52" s="29">
        <f t="shared" si="7"/>
        <v>12852232.582693519</v>
      </c>
      <c r="L52" s="29">
        <f t="shared" si="8"/>
        <v>13017004.795292154</v>
      </c>
      <c r="M52" s="30">
        <f t="shared" si="9"/>
        <v>11833640.722992865</v>
      </c>
    </row>
    <row r="53" spans="1:13" x14ac:dyDescent="0.3">
      <c r="A53" s="2">
        <v>45</v>
      </c>
      <c r="B53" s="2" t="s">
        <v>11</v>
      </c>
      <c r="C53" s="2">
        <v>210</v>
      </c>
      <c r="D53" s="30"/>
      <c r="E53" s="29">
        <v>27200000</v>
      </c>
      <c r="F53" s="28">
        <f t="shared" si="2"/>
        <v>2720000</v>
      </c>
      <c r="G53" s="28">
        <f t="shared" si="3"/>
        <v>29920000</v>
      </c>
      <c r="H53" s="28">
        <f t="shared" si="4"/>
        <v>22383842.238230728</v>
      </c>
      <c r="I53" s="15">
        <f t="shared" si="5"/>
        <v>21264901.913071025</v>
      </c>
      <c r="J53" s="29">
        <f t="shared" si="6"/>
        <v>20201858.246818945</v>
      </c>
      <c r="K53" s="29">
        <f t="shared" si="7"/>
        <v>19639366.643217061</v>
      </c>
      <c r="L53" s="29">
        <f t="shared" si="8"/>
        <v>19891153.395053178</v>
      </c>
      <c r="M53" s="30">
        <f t="shared" si="9"/>
        <v>18082866.722775616</v>
      </c>
    </row>
    <row r="54" spans="1:13" x14ac:dyDescent="0.3">
      <c r="A54" s="2">
        <v>46</v>
      </c>
      <c r="B54" s="2" t="s">
        <v>11</v>
      </c>
      <c r="C54" s="2">
        <v>211</v>
      </c>
      <c r="D54" s="30"/>
      <c r="E54" s="29">
        <v>184000000</v>
      </c>
      <c r="F54" s="28">
        <f t="shared" si="2"/>
        <v>18400000</v>
      </c>
      <c r="G54" s="28">
        <f t="shared" si="3"/>
        <v>202400000</v>
      </c>
      <c r="H54" s="28">
        <f t="shared" si="4"/>
        <v>151420109.25861964</v>
      </c>
      <c r="I54" s="15">
        <f t="shared" si="5"/>
        <v>143850807.05900988</v>
      </c>
      <c r="J54" s="29">
        <f t="shared" si="6"/>
        <v>136659629.31671637</v>
      </c>
      <c r="K54" s="29">
        <f t="shared" si="7"/>
        <v>132854539.05705658</v>
      </c>
      <c r="L54" s="29">
        <f t="shared" si="8"/>
        <v>134557802.37830088</v>
      </c>
      <c r="M54" s="30">
        <f t="shared" si="9"/>
        <v>122325274.88936442</v>
      </c>
    </row>
    <row r="55" spans="1:13" x14ac:dyDescent="0.3">
      <c r="A55" s="2">
        <v>47</v>
      </c>
      <c r="B55" s="2" t="s">
        <v>11</v>
      </c>
      <c r="C55" s="2">
        <v>301</v>
      </c>
      <c r="D55" s="30"/>
      <c r="E55" s="29">
        <v>54300000</v>
      </c>
      <c r="F55" s="28">
        <f t="shared" si="2"/>
        <v>5430000</v>
      </c>
      <c r="G55" s="28">
        <f t="shared" si="3"/>
        <v>59730000</v>
      </c>
      <c r="H55" s="28">
        <f t="shared" si="4"/>
        <v>44685390.938820906</v>
      </c>
      <c r="I55" s="15">
        <f t="shared" si="5"/>
        <v>42451624.039696947</v>
      </c>
      <c r="J55" s="29">
        <f t="shared" si="6"/>
        <v>40329444.955965772</v>
      </c>
      <c r="K55" s="29">
        <f t="shared" si="7"/>
        <v>39206529.732598774</v>
      </c>
      <c r="L55" s="29">
        <f t="shared" si="8"/>
        <v>39709177.549683377</v>
      </c>
      <c r="M55" s="30">
        <f t="shared" si="9"/>
        <v>36099252.317893974</v>
      </c>
    </row>
    <row r="56" spans="1:13" x14ac:dyDescent="0.3">
      <c r="A56" s="2">
        <v>48</v>
      </c>
      <c r="B56" s="2" t="s">
        <v>11</v>
      </c>
      <c r="C56" s="2">
        <v>302</v>
      </c>
      <c r="D56" s="30"/>
      <c r="E56" s="31">
        <v>48200000</v>
      </c>
      <c r="F56" s="28">
        <f t="shared" si="2"/>
        <v>4820000</v>
      </c>
      <c r="G56" s="28">
        <f t="shared" si="3"/>
        <v>53020000</v>
      </c>
      <c r="H56" s="28">
        <f t="shared" si="4"/>
        <v>39665485.142747097</v>
      </c>
      <c r="I56" s="15">
        <f t="shared" si="5"/>
        <v>37682657.06654498</v>
      </c>
      <c r="J56" s="29">
        <f t="shared" si="6"/>
        <v>35798881.157965921</v>
      </c>
      <c r="K56" s="29">
        <f t="shared" si="7"/>
        <v>34802112.948641993</v>
      </c>
      <c r="L56" s="29">
        <f t="shared" si="8"/>
        <v>35248293.883880995</v>
      </c>
      <c r="M56" s="30">
        <f t="shared" si="9"/>
        <v>32043903.530800901</v>
      </c>
    </row>
    <row r="57" spans="1:13" x14ac:dyDescent="0.3">
      <c r="A57" s="2">
        <v>49</v>
      </c>
      <c r="B57" s="2" t="s">
        <v>11</v>
      </c>
      <c r="C57" s="2">
        <v>303</v>
      </c>
      <c r="D57" s="30"/>
      <c r="E57" s="29">
        <v>54300000</v>
      </c>
      <c r="F57" s="28">
        <f t="shared" si="2"/>
        <v>5430000</v>
      </c>
      <c r="G57" s="28">
        <f t="shared" si="3"/>
        <v>59730000</v>
      </c>
      <c r="H57" s="28">
        <f t="shared" si="4"/>
        <v>44685390.938820906</v>
      </c>
      <c r="I57" s="15">
        <f t="shared" si="5"/>
        <v>42451624.039696947</v>
      </c>
      <c r="J57" s="29">
        <f t="shared" si="6"/>
        <v>40329444.955965772</v>
      </c>
      <c r="K57" s="29">
        <f t="shared" si="7"/>
        <v>39206529.732598774</v>
      </c>
      <c r="L57" s="29">
        <f t="shared" si="8"/>
        <v>39709177.549683377</v>
      </c>
      <c r="M57" s="30">
        <f t="shared" si="9"/>
        <v>36099252.317893974</v>
      </c>
    </row>
    <row r="58" spans="1:13" x14ac:dyDescent="0.3">
      <c r="A58" s="2">
        <v>50</v>
      </c>
      <c r="B58" s="2" t="s">
        <v>11</v>
      </c>
      <c r="C58" s="2">
        <v>304</v>
      </c>
      <c r="D58" s="30"/>
      <c r="E58" s="31">
        <v>54300000</v>
      </c>
      <c r="F58" s="28">
        <f t="shared" si="2"/>
        <v>5430000</v>
      </c>
      <c r="G58" s="28">
        <f t="shared" si="3"/>
        <v>59730000</v>
      </c>
      <c r="H58" s="28">
        <f t="shared" si="4"/>
        <v>44685390.938820906</v>
      </c>
      <c r="I58" s="15">
        <f t="shared" si="5"/>
        <v>42451624.039696947</v>
      </c>
      <c r="J58" s="29">
        <f t="shared" si="6"/>
        <v>40329444.955965772</v>
      </c>
      <c r="K58" s="29">
        <f t="shared" si="7"/>
        <v>39206529.732598774</v>
      </c>
      <c r="L58" s="29">
        <f t="shared" si="8"/>
        <v>39709177.549683377</v>
      </c>
      <c r="M58" s="30">
        <f t="shared" si="9"/>
        <v>36099252.317893974</v>
      </c>
    </row>
    <row r="59" spans="1:13" x14ac:dyDescent="0.3">
      <c r="A59" s="2">
        <v>51</v>
      </c>
      <c r="B59" s="2" t="s">
        <v>11</v>
      </c>
      <c r="C59" s="2">
        <v>305</v>
      </c>
      <c r="D59" s="30"/>
      <c r="E59" s="29">
        <v>68800000</v>
      </c>
      <c r="F59" s="28">
        <f t="shared" si="2"/>
        <v>6880000</v>
      </c>
      <c r="G59" s="28">
        <f t="shared" si="3"/>
        <v>75680000</v>
      </c>
      <c r="H59" s="28">
        <f t="shared" si="4"/>
        <v>56617953.896701254</v>
      </c>
      <c r="I59" s="15">
        <f t="shared" si="5"/>
        <v>53787693.074238479</v>
      </c>
      <c r="J59" s="29">
        <f t="shared" si="6"/>
        <v>51098817.91842439</v>
      </c>
      <c r="K59" s="29">
        <f t="shared" si="7"/>
        <v>49676045.03872551</v>
      </c>
      <c r="L59" s="29">
        <f t="shared" si="8"/>
        <v>50312917.411016859</v>
      </c>
      <c r="M59" s="30">
        <f t="shared" si="9"/>
        <v>45739015.828197144</v>
      </c>
    </row>
    <row r="60" spans="1:13" x14ac:dyDescent="0.3">
      <c r="A60" s="2">
        <v>52</v>
      </c>
      <c r="B60" s="2" t="s">
        <v>11</v>
      </c>
      <c r="C60" s="2">
        <v>306</v>
      </c>
      <c r="D60" s="30"/>
      <c r="E60" s="29">
        <v>125000000</v>
      </c>
      <c r="F60" s="28">
        <f t="shared" si="2"/>
        <v>12500000</v>
      </c>
      <c r="G60" s="28">
        <f t="shared" si="3"/>
        <v>137500000</v>
      </c>
      <c r="H60" s="28">
        <f t="shared" si="4"/>
        <v>102866922.05069269</v>
      </c>
      <c r="I60" s="15">
        <f t="shared" si="5"/>
        <v>97724733.056392595</v>
      </c>
      <c r="J60" s="29">
        <f t="shared" si="6"/>
        <v>92839422.090160608</v>
      </c>
      <c r="K60" s="29">
        <f t="shared" si="7"/>
        <v>90254442.294196069</v>
      </c>
      <c r="L60" s="29">
        <f t="shared" si="8"/>
        <v>91411550.528737038</v>
      </c>
      <c r="M60" s="30">
        <f t="shared" si="9"/>
        <v>83101409.571579114</v>
      </c>
    </row>
    <row r="61" spans="1:13" x14ac:dyDescent="0.3">
      <c r="A61" s="2">
        <v>53</v>
      </c>
      <c r="B61" s="2" t="s">
        <v>11</v>
      </c>
      <c r="C61" s="2">
        <v>307</v>
      </c>
      <c r="D61" s="30"/>
      <c r="E61" s="29">
        <v>252000000</v>
      </c>
      <c r="F61" s="28">
        <f t="shared" si="2"/>
        <v>25200000</v>
      </c>
      <c r="G61" s="28">
        <f t="shared" si="3"/>
        <v>277200000</v>
      </c>
      <c r="H61" s="28">
        <f t="shared" si="4"/>
        <v>207379714.85419646</v>
      </c>
      <c r="I61" s="15">
        <f t="shared" si="5"/>
        <v>197013061.84168747</v>
      </c>
      <c r="J61" s="29">
        <f t="shared" si="6"/>
        <v>187164274.93376377</v>
      </c>
      <c r="K61" s="29">
        <f t="shared" si="7"/>
        <v>181952955.66509926</v>
      </c>
      <c r="L61" s="29">
        <f t="shared" si="8"/>
        <v>184285685.86593387</v>
      </c>
      <c r="M61" s="30">
        <f t="shared" si="9"/>
        <v>167532441.69630349</v>
      </c>
    </row>
    <row r="62" spans="1:13" x14ac:dyDescent="0.3">
      <c r="A62" s="2">
        <v>54</v>
      </c>
      <c r="B62" s="2" t="s">
        <v>11</v>
      </c>
      <c r="C62" s="2">
        <v>308</v>
      </c>
      <c r="D62" s="30"/>
      <c r="E62" s="29">
        <v>54300000</v>
      </c>
      <c r="F62" s="28">
        <f t="shared" si="2"/>
        <v>5430000</v>
      </c>
      <c r="G62" s="28">
        <f t="shared" si="3"/>
        <v>59730000</v>
      </c>
      <c r="H62" s="28">
        <f t="shared" si="4"/>
        <v>44685390.938820906</v>
      </c>
      <c r="I62" s="15">
        <f t="shared" si="5"/>
        <v>42451624.039696947</v>
      </c>
      <c r="J62" s="29">
        <f t="shared" si="6"/>
        <v>40329444.955965772</v>
      </c>
      <c r="K62" s="29">
        <f t="shared" si="7"/>
        <v>39206529.732598774</v>
      </c>
      <c r="L62" s="29">
        <f t="shared" si="8"/>
        <v>39709177.549683377</v>
      </c>
      <c r="M62" s="30">
        <f t="shared" si="9"/>
        <v>36099252.317893974</v>
      </c>
    </row>
    <row r="63" spans="1:13" x14ac:dyDescent="0.3">
      <c r="A63" s="2">
        <v>55</v>
      </c>
      <c r="B63" s="2" t="s">
        <v>11</v>
      </c>
      <c r="C63" s="2">
        <v>401</v>
      </c>
      <c r="D63" s="30"/>
      <c r="E63" s="29">
        <v>771000000</v>
      </c>
      <c r="F63" s="28">
        <f t="shared" si="2"/>
        <v>77100000</v>
      </c>
      <c r="G63" s="28">
        <f t="shared" si="3"/>
        <v>848100000</v>
      </c>
      <c r="H63" s="28">
        <f t="shared" si="4"/>
        <v>634483175.20867252</v>
      </c>
      <c r="I63" s="15">
        <f t="shared" si="5"/>
        <v>602766153.49182951</v>
      </c>
      <c r="J63" s="29">
        <f t="shared" si="6"/>
        <v>572633555.45211053</v>
      </c>
      <c r="K63" s="29">
        <f t="shared" si="7"/>
        <v>556689400.07060122</v>
      </c>
      <c r="L63" s="29">
        <f t="shared" si="8"/>
        <v>563826443.66125</v>
      </c>
      <c r="M63" s="30">
        <f t="shared" si="9"/>
        <v>512569494.23749995</v>
      </c>
    </row>
    <row r="64" spans="1:13" x14ac:dyDescent="0.3">
      <c r="A64" s="2">
        <v>56</v>
      </c>
      <c r="B64" s="2" t="s">
        <v>11</v>
      </c>
      <c r="C64" s="2">
        <v>501</v>
      </c>
      <c r="D64" s="30"/>
      <c r="E64" s="29">
        <v>726000000</v>
      </c>
      <c r="F64" s="28">
        <f t="shared" si="2"/>
        <v>72600000</v>
      </c>
      <c r="G64" s="28">
        <f t="shared" si="3"/>
        <v>798600000</v>
      </c>
      <c r="H64" s="28">
        <f t="shared" si="4"/>
        <v>597451083.27042317</v>
      </c>
      <c r="I64" s="15">
        <f t="shared" si="5"/>
        <v>567585249.59152818</v>
      </c>
      <c r="J64" s="29">
        <f t="shared" si="6"/>
        <v>539211363.49965274</v>
      </c>
      <c r="K64" s="29">
        <f t="shared" si="7"/>
        <v>524197800.84469068</v>
      </c>
      <c r="L64" s="29">
        <f t="shared" si="8"/>
        <v>530918285.47090471</v>
      </c>
      <c r="M64" s="30">
        <f t="shared" si="9"/>
        <v>482652986.79173154</v>
      </c>
    </row>
    <row r="65" spans="1:13" x14ac:dyDescent="0.3">
      <c r="A65" s="2">
        <v>57</v>
      </c>
      <c r="B65" s="2" t="s">
        <v>11</v>
      </c>
      <c r="C65" s="2">
        <v>601</v>
      </c>
      <c r="D65" s="30"/>
      <c r="E65" s="29">
        <v>426000000</v>
      </c>
      <c r="F65" s="28">
        <f t="shared" si="2"/>
        <v>42600000</v>
      </c>
      <c r="G65" s="28">
        <f t="shared" si="3"/>
        <v>468600000</v>
      </c>
      <c r="H65" s="28">
        <f t="shared" si="4"/>
        <v>350570470.34876066</v>
      </c>
      <c r="I65" s="15">
        <f t="shared" si="5"/>
        <v>333045890.25618595</v>
      </c>
      <c r="J65" s="29">
        <f t="shared" si="6"/>
        <v>316396750.48326731</v>
      </c>
      <c r="K65" s="29">
        <f t="shared" si="7"/>
        <v>307587139.33862019</v>
      </c>
      <c r="L65" s="29">
        <f t="shared" si="8"/>
        <v>311530564.20193583</v>
      </c>
      <c r="M65" s="30">
        <f t="shared" si="9"/>
        <v>283209603.81994164</v>
      </c>
    </row>
    <row r="66" spans="1:13" x14ac:dyDescent="0.3">
      <c r="A66" s="2">
        <v>58</v>
      </c>
      <c r="B66" s="2" t="s">
        <v>11</v>
      </c>
      <c r="C66" s="2">
        <v>602</v>
      </c>
      <c r="D66" s="30"/>
      <c r="E66" s="29">
        <v>92000000</v>
      </c>
      <c r="F66" s="28">
        <f t="shared" si="2"/>
        <v>9200000</v>
      </c>
      <c r="G66" s="28">
        <f t="shared" si="3"/>
        <v>101200000</v>
      </c>
      <c r="H66" s="28">
        <f t="shared" si="4"/>
        <v>75710054.629309818</v>
      </c>
      <c r="I66" s="15">
        <f t="shared" si="5"/>
        <v>71925403.52950494</v>
      </c>
      <c r="J66" s="29">
        <f t="shared" si="6"/>
        <v>68329814.658358186</v>
      </c>
      <c r="K66" s="29">
        <f t="shared" si="7"/>
        <v>66427269.528528288</v>
      </c>
      <c r="L66" s="29">
        <f t="shared" si="8"/>
        <v>67278901.189150438</v>
      </c>
      <c r="M66" s="30">
        <f t="shared" si="9"/>
        <v>61162637.444682211</v>
      </c>
    </row>
    <row r="67" spans="1:13" x14ac:dyDescent="0.3">
      <c r="A67" s="2">
        <v>59</v>
      </c>
      <c r="B67" s="2" t="s">
        <v>11</v>
      </c>
      <c r="C67" s="2">
        <v>603</v>
      </c>
      <c r="D67" s="30"/>
      <c r="E67" s="29">
        <v>66200000</v>
      </c>
      <c r="F67" s="28">
        <f t="shared" si="2"/>
        <v>6620000</v>
      </c>
      <c r="G67" s="28">
        <f t="shared" si="3"/>
        <v>72820000</v>
      </c>
      <c r="H67" s="28">
        <f t="shared" si="4"/>
        <v>54478321.918046847</v>
      </c>
      <c r="I67" s="15">
        <f t="shared" si="5"/>
        <v>51755018.626665518</v>
      </c>
      <c r="J67" s="29">
        <f t="shared" si="6"/>
        <v>49167757.938949056</v>
      </c>
      <c r="K67" s="29">
        <f t="shared" si="7"/>
        <v>47798752.639006235</v>
      </c>
      <c r="L67" s="29">
        <f t="shared" si="8"/>
        <v>48411557.160019137</v>
      </c>
      <c r="M67" s="30">
        <f t="shared" si="9"/>
        <v>44010506.509108305</v>
      </c>
    </row>
    <row r="68" spans="1:13" x14ac:dyDescent="0.3">
      <c r="A68" s="2">
        <v>60</v>
      </c>
      <c r="B68" s="2" t="s">
        <v>11</v>
      </c>
      <c r="C68" s="2">
        <v>604</v>
      </c>
      <c r="D68" s="30"/>
      <c r="E68" s="29">
        <v>193000000</v>
      </c>
      <c r="F68" s="28">
        <f t="shared" si="2"/>
        <v>19300000</v>
      </c>
      <c r="G68" s="28">
        <f t="shared" si="3"/>
        <v>212300000</v>
      </c>
      <c r="H68" s="28">
        <f t="shared" si="4"/>
        <v>158826527.6462695</v>
      </c>
      <c r="I68" s="15">
        <f t="shared" si="5"/>
        <v>150886987.83907014</v>
      </c>
      <c r="J68" s="29">
        <f t="shared" si="6"/>
        <v>143344067.70720795</v>
      </c>
      <c r="K68" s="29">
        <f t="shared" si="7"/>
        <v>139352858.9022387</v>
      </c>
      <c r="L68" s="29">
        <f t="shared" si="8"/>
        <v>141139434.01636997</v>
      </c>
      <c r="M68" s="30">
        <f t="shared" si="9"/>
        <v>128308576.37851815</v>
      </c>
    </row>
    <row r="69" spans="1:13" x14ac:dyDescent="0.3">
      <c r="A69" s="2">
        <v>61</v>
      </c>
      <c r="B69" s="2" t="s">
        <v>11</v>
      </c>
      <c r="C69" s="2">
        <v>605</v>
      </c>
      <c r="D69" s="30"/>
      <c r="E69" s="29">
        <v>169000000</v>
      </c>
      <c r="F69" s="28">
        <f t="shared" si="2"/>
        <v>16900000</v>
      </c>
      <c r="G69" s="28">
        <f t="shared" si="3"/>
        <v>185900000</v>
      </c>
      <c r="H69" s="28">
        <f t="shared" si="4"/>
        <v>139076078.61253652</v>
      </c>
      <c r="I69" s="15">
        <f t="shared" si="5"/>
        <v>132123839.09224279</v>
      </c>
      <c r="J69" s="29">
        <f t="shared" si="6"/>
        <v>125518898.66589713</v>
      </c>
      <c r="K69" s="29">
        <f t="shared" si="7"/>
        <v>122024005.98175308</v>
      </c>
      <c r="L69" s="29">
        <f t="shared" si="8"/>
        <v>123588416.31485248</v>
      </c>
      <c r="M69" s="30">
        <f t="shared" si="9"/>
        <v>112353105.74077497</v>
      </c>
    </row>
    <row r="70" spans="1:13" x14ac:dyDescent="0.3">
      <c r="A70" s="2">
        <v>62</v>
      </c>
      <c r="B70" s="2" t="s">
        <v>11</v>
      </c>
      <c r="C70" s="2">
        <v>606</v>
      </c>
      <c r="D70" s="30"/>
      <c r="E70" s="29">
        <v>17000000</v>
      </c>
      <c r="F70" s="28">
        <f t="shared" si="2"/>
        <v>1700000</v>
      </c>
      <c r="G70" s="28">
        <f t="shared" si="3"/>
        <v>18700000</v>
      </c>
      <c r="H70" s="28">
        <f t="shared" si="4"/>
        <v>13989901.398894206</v>
      </c>
      <c r="I70" s="15">
        <f t="shared" si="5"/>
        <v>13290563.695669392</v>
      </c>
      <c r="J70" s="29">
        <f t="shared" si="6"/>
        <v>12626161.404261841</v>
      </c>
      <c r="K70" s="29">
        <f t="shared" si="7"/>
        <v>12274604.152010662</v>
      </c>
      <c r="L70" s="29">
        <f t="shared" si="8"/>
        <v>12431970.871908236</v>
      </c>
      <c r="M70" s="30">
        <f t="shared" si="9"/>
        <v>11301791.701734759</v>
      </c>
    </row>
    <row r="71" spans="1:13" x14ac:dyDescent="0.3">
      <c r="A71" s="2">
        <v>63</v>
      </c>
      <c r="B71" s="2" t="s">
        <v>11</v>
      </c>
      <c r="C71" s="2">
        <v>607</v>
      </c>
      <c r="D71" s="30"/>
      <c r="E71" s="29">
        <v>31700000</v>
      </c>
      <c r="F71" s="28">
        <f t="shared" si="2"/>
        <v>3170000</v>
      </c>
      <c r="G71" s="28">
        <f t="shared" si="3"/>
        <v>34870000</v>
      </c>
      <c r="H71" s="28">
        <f t="shared" si="4"/>
        <v>26087051.432055667</v>
      </c>
      <c r="I71" s="15">
        <f t="shared" si="5"/>
        <v>24782992.303101163</v>
      </c>
      <c r="J71" s="29">
        <f t="shared" si="6"/>
        <v>23544077.442064729</v>
      </c>
      <c r="K71" s="29">
        <f t="shared" si="7"/>
        <v>22888526.565808121</v>
      </c>
      <c r="L71" s="29">
        <f t="shared" si="8"/>
        <v>23181969.214087714</v>
      </c>
      <c r="M71" s="30">
        <f t="shared" si="9"/>
        <v>21074517.467352465</v>
      </c>
    </row>
    <row r="72" spans="1:13" x14ac:dyDescent="0.3">
      <c r="A72" s="2">
        <v>64</v>
      </c>
      <c r="B72" s="2" t="s">
        <v>11</v>
      </c>
      <c r="C72" s="2">
        <v>608</v>
      </c>
      <c r="D72" s="30"/>
      <c r="E72" s="29">
        <v>279000000</v>
      </c>
      <c r="F72" s="28">
        <f t="shared" si="2"/>
        <v>27900000</v>
      </c>
      <c r="G72" s="28">
        <f t="shared" si="3"/>
        <v>306900000</v>
      </c>
      <c r="H72" s="28">
        <f t="shared" si="4"/>
        <v>229598970.01714608</v>
      </c>
      <c r="I72" s="15">
        <f t="shared" si="5"/>
        <v>218121604.18186826</v>
      </c>
      <c r="J72" s="29">
        <f t="shared" si="6"/>
        <v>207217590.10523844</v>
      </c>
      <c r="K72" s="29">
        <f t="shared" si="7"/>
        <v>201447915.2006456</v>
      </c>
      <c r="L72" s="29">
        <f t="shared" si="8"/>
        <v>204030580.78014106</v>
      </c>
      <c r="M72" s="30">
        <f t="shared" si="9"/>
        <v>185482346.16376457</v>
      </c>
    </row>
    <row r="73" spans="1:13" x14ac:dyDescent="0.3">
      <c r="A73" s="2">
        <v>65</v>
      </c>
      <c r="B73" s="2" t="s">
        <v>11</v>
      </c>
      <c r="C73" s="2">
        <v>609</v>
      </c>
      <c r="D73" s="30"/>
      <c r="E73" s="29">
        <v>21500000</v>
      </c>
      <c r="F73" s="28">
        <f t="shared" si="2"/>
        <v>2150000</v>
      </c>
      <c r="G73" s="28">
        <f t="shared" si="3"/>
        <v>23650000</v>
      </c>
      <c r="H73" s="28">
        <f t="shared" si="4"/>
        <v>17693110.592719141</v>
      </c>
      <c r="I73" s="15">
        <f t="shared" si="5"/>
        <v>16808654.085699525</v>
      </c>
      <c r="J73" s="29">
        <f t="shared" si="6"/>
        <v>15968380.599507622</v>
      </c>
      <c r="K73" s="29">
        <f t="shared" si="7"/>
        <v>15523764.074601721</v>
      </c>
      <c r="L73" s="29">
        <f t="shared" si="8"/>
        <v>15722786.69094277</v>
      </c>
      <c r="M73" s="30">
        <f t="shared" si="9"/>
        <v>14293442.446311608</v>
      </c>
    </row>
    <row r="74" spans="1:13" x14ac:dyDescent="0.3">
      <c r="A74" s="2">
        <v>66</v>
      </c>
      <c r="B74" s="2" t="s">
        <v>11</v>
      </c>
      <c r="C74" s="2">
        <v>611</v>
      </c>
      <c r="D74" s="30"/>
      <c r="E74" s="29">
        <v>57600000</v>
      </c>
      <c r="F74" s="28">
        <f t="shared" ref="F74:F110" si="10">E74*0.1</f>
        <v>5760000</v>
      </c>
      <c r="G74" s="28">
        <f t="shared" ref="G74:G110" si="11">SUM(D74:F74)</f>
        <v>63360000</v>
      </c>
      <c r="H74" s="28">
        <f t="shared" ref="H74:H110" si="12">G74*$H$6</f>
        <v>47401077.680959187</v>
      </c>
      <c r="I74" s="15">
        <f t="shared" ref="I74:I110" si="13">H74*$I$6</f>
        <v>45031556.9923857</v>
      </c>
      <c r="J74" s="29">
        <f t="shared" ref="J74:J110" si="14">I74*$J$6</f>
        <v>42780405.699145995</v>
      </c>
      <c r="K74" s="29">
        <f t="shared" ref="K74:K110" si="15">J74*$K$6</f>
        <v>41589247.009165533</v>
      </c>
      <c r="L74" s="29">
        <f t="shared" ref="L74:L110" si="16">J74*$L$6</f>
        <v>42122442.483642019</v>
      </c>
      <c r="M74" s="30">
        <f t="shared" si="9"/>
        <v>38293129.53058365</v>
      </c>
    </row>
    <row r="75" spans="1:13" x14ac:dyDescent="0.3">
      <c r="A75" s="2">
        <v>67</v>
      </c>
      <c r="B75" s="2" t="s">
        <v>11</v>
      </c>
      <c r="C75" s="2">
        <v>612</v>
      </c>
      <c r="D75" s="30"/>
      <c r="E75" s="29">
        <v>101000000</v>
      </c>
      <c r="F75" s="28">
        <f t="shared" si="10"/>
        <v>10100000</v>
      </c>
      <c r="G75" s="28">
        <f t="shared" si="11"/>
        <v>111100000</v>
      </c>
      <c r="H75" s="28">
        <f t="shared" si="12"/>
        <v>83116473.016959697</v>
      </c>
      <c r="I75" s="15">
        <f t="shared" si="13"/>
        <v>78961584.309565216</v>
      </c>
      <c r="J75" s="29">
        <f t="shared" si="14"/>
        <v>75014253.048849761</v>
      </c>
      <c r="K75" s="29">
        <f t="shared" si="15"/>
        <v>72925589.373710409</v>
      </c>
      <c r="L75" s="29">
        <f t="shared" si="16"/>
        <v>73860532.827219516</v>
      </c>
      <c r="M75" s="30">
        <f t="shared" ref="M75:M110" si="17">L75/1.1</f>
        <v>67145938.933835924</v>
      </c>
    </row>
    <row r="76" spans="1:13" x14ac:dyDescent="0.3">
      <c r="A76" s="2">
        <v>68</v>
      </c>
      <c r="B76" s="2" t="s">
        <v>11</v>
      </c>
      <c r="C76" s="2">
        <v>613</v>
      </c>
      <c r="D76" s="30"/>
      <c r="E76" s="29">
        <v>16600000</v>
      </c>
      <c r="F76" s="28">
        <f t="shared" si="10"/>
        <v>1660000</v>
      </c>
      <c r="G76" s="28">
        <f t="shared" si="11"/>
        <v>18260000</v>
      </c>
      <c r="H76" s="28">
        <f t="shared" si="12"/>
        <v>13660727.248331988</v>
      </c>
      <c r="I76" s="15">
        <f t="shared" si="13"/>
        <v>12977844.549888935</v>
      </c>
      <c r="J76" s="29">
        <f t="shared" si="14"/>
        <v>12329075.253573326</v>
      </c>
      <c r="K76" s="29">
        <f t="shared" si="15"/>
        <v>11985789.936669236</v>
      </c>
      <c r="L76" s="29">
        <f t="shared" si="16"/>
        <v>12139453.910216277</v>
      </c>
      <c r="M76" s="30">
        <f t="shared" si="17"/>
        <v>11035867.191105707</v>
      </c>
    </row>
    <row r="77" spans="1:13" x14ac:dyDescent="0.3">
      <c r="A77" s="2">
        <v>69</v>
      </c>
      <c r="B77" s="2" t="s">
        <v>11</v>
      </c>
      <c r="C77" s="2">
        <v>615</v>
      </c>
      <c r="D77" s="30"/>
      <c r="E77" s="29">
        <v>12400000</v>
      </c>
      <c r="F77" s="28">
        <f t="shared" si="10"/>
        <v>1240000</v>
      </c>
      <c r="G77" s="28">
        <f t="shared" si="11"/>
        <v>13640000</v>
      </c>
      <c r="H77" s="28">
        <f t="shared" si="12"/>
        <v>10204398.667428715</v>
      </c>
      <c r="I77" s="15">
        <f t="shared" si="13"/>
        <v>9694293.5191941448</v>
      </c>
      <c r="J77" s="29">
        <f t="shared" si="14"/>
        <v>9209670.6713439319</v>
      </c>
      <c r="K77" s="29">
        <f t="shared" si="15"/>
        <v>8953240.6755842492</v>
      </c>
      <c r="L77" s="29">
        <f t="shared" si="16"/>
        <v>9068025.8124507144</v>
      </c>
      <c r="M77" s="30">
        <f t="shared" si="17"/>
        <v>8243659.8295006491</v>
      </c>
    </row>
    <row r="78" spans="1:13" x14ac:dyDescent="0.3">
      <c r="A78" s="2">
        <v>70</v>
      </c>
      <c r="B78" s="2" t="s">
        <v>11</v>
      </c>
      <c r="C78" s="2" t="s">
        <v>14</v>
      </c>
      <c r="D78" s="30"/>
      <c r="E78" s="29">
        <v>9690000</v>
      </c>
      <c r="F78" s="28">
        <f t="shared" si="10"/>
        <v>969000</v>
      </c>
      <c r="G78" s="28">
        <f t="shared" si="11"/>
        <v>10659000</v>
      </c>
      <c r="H78" s="28">
        <f t="shared" si="12"/>
        <v>7974243.7973696971</v>
      </c>
      <c r="I78" s="15">
        <f t="shared" si="13"/>
        <v>7575621.3065315532</v>
      </c>
      <c r="J78" s="29">
        <f t="shared" si="14"/>
        <v>7196912.0004292494</v>
      </c>
      <c r="K78" s="29">
        <f t="shared" si="15"/>
        <v>6996524.3666460784</v>
      </c>
      <c r="L78" s="29">
        <f t="shared" si="16"/>
        <v>7086223.3969876943</v>
      </c>
      <c r="M78" s="30">
        <f t="shared" si="17"/>
        <v>6442021.2699888125</v>
      </c>
    </row>
    <row r="79" spans="1:13" x14ac:dyDescent="0.3">
      <c r="A79" s="2">
        <v>71</v>
      </c>
      <c r="B79" s="2" t="s">
        <v>11</v>
      </c>
      <c r="C79" s="2" t="s">
        <v>15</v>
      </c>
      <c r="D79" s="30"/>
      <c r="E79" s="29">
        <v>9690000</v>
      </c>
      <c r="F79" s="28">
        <f t="shared" si="10"/>
        <v>969000</v>
      </c>
      <c r="G79" s="28">
        <f t="shared" si="11"/>
        <v>10659000</v>
      </c>
      <c r="H79" s="28">
        <f t="shared" si="12"/>
        <v>7974243.7973696971</v>
      </c>
      <c r="I79" s="15">
        <f t="shared" si="13"/>
        <v>7575621.3065315532</v>
      </c>
      <c r="J79" s="29">
        <f t="shared" si="14"/>
        <v>7196912.0004292494</v>
      </c>
      <c r="K79" s="29">
        <f t="shared" si="15"/>
        <v>6996524.3666460784</v>
      </c>
      <c r="L79" s="29">
        <f t="shared" si="16"/>
        <v>7086223.3969876943</v>
      </c>
      <c r="M79" s="30">
        <f t="shared" si="17"/>
        <v>6442021.2699888125</v>
      </c>
    </row>
    <row r="80" spans="1:13" x14ac:dyDescent="0.3">
      <c r="A80" s="2">
        <v>72</v>
      </c>
      <c r="B80" s="2" t="s">
        <v>11</v>
      </c>
      <c r="C80" s="2" t="s">
        <v>16</v>
      </c>
      <c r="D80" s="30"/>
      <c r="E80" s="29">
        <v>9690000</v>
      </c>
      <c r="F80" s="28">
        <f t="shared" si="10"/>
        <v>969000</v>
      </c>
      <c r="G80" s="28">
        <f t="shared" si="11"/>
        <v>10659000</v>
      </c>
      <c r="H80" s="28">
        <f t="shared" si="12"/>
        <v>7974243.7973696971</v>
      </c>
      <c r="I80" s="15">
        <f t="shared" si="13"/>
        <v>7575621.3065315532</v>
      </c>
      <c r="J80" s="29">
        <f t="shared" si="14"/>
        <v>7196912.0004292494</v>
      </c>
      <c r="K80" s="29">
        <f t="shared" si="15"/>
        <v>6996524.3666460784</v>
      </c>
      <c r="L80" s="29">
        <f t="shared" si="16"/>
        <v>7086223.3969876943</v>
      </c>
      <c r="M80" s="30">
        <f t="shared" si="17"/>
        <v>6442021.2699888125</v>
      </c>
    </row>
    <row r="81" spans="1:13" x14ac:dyDescent="0.3">
      <c r="A81" s="2">
        <v>73</v>
      </c>
      <c r="B81" s="2" t="s">
        <v>11</v>
      </c>
      <c r="C81" s="2">
        <v>619</v>
      </c>
      <c r="D81" s="30"/>
      <c r="E81" s="29">
        <v>4740000</v>
      </c>
      <c r="F81" s="28">
        <f t="shared" si="10"/>
        <v>474000</v>
      </c>
      <c r="G81" s="28">
        <f t="shared" si="11"/>
        <v>5214000</v>
      </c>
      <c r="H81" s="28">
        <f t="shared" si="12"/>
        <v>3900713.6841622666</v>
      </c>
      <c r="I81" s="15">
        <f t="shared" si="13"/>
        <v>3705721.8774984069</v>
      </c>
      <c r="J81" s="29">
        <f t="shared" si="14"/>
        <v>3520470.8856588895</v>
      </c>
      <c r="K81" s="29">
        <f t="shared" si="15"/>
        <v>3422448.4517959142</v>
      </c>
      <c r="L81" s="29">
        <f t="shared" si="16"/>
        <v>3466325.9960497082</v>
      </c>
      <c r="M81" s="30">
        <f t="shared" si="17"/>
        <v>3151205.4509542799</v>
      </c>
    </row>
    <row r="82" spans="1:13" x14ac:dyDescent="0.3">
      <c r="A82" s="2">
        <v>74</v>
      </c>
      <c r="B82" s="2" t="s">
        <v>11</v>
      </c>
      <c r="C82" s="2">
        <v>620</v>
      </c>
      <c r="D82" s="30"/>
      <c r="E82" s="29">
        <v>17000000</v>
      </c>
      <c r="F82" s="28">
        <f t="shared" si="10"/>
        <v>1700000</v>
      </c>
      <c r="G82" s="28">
        <f t="shared" si="11"/>
        <v>18700000</v>
      </c>
      <c r="H82" s="28">
        <f t="shared" si="12"/>
        <v>13989901.398894206</v>
      </c>
      <c r="I82" s="15">
        <f t="shared" si="13"/>
        <v>13290563.695669392</v>
      </c>
      <c r="J82" s="29">
        <f t="shared" si="14"/>
        <v>12626161.404261841</v>
      </c>
      <c r="K82" s="29">
        <f t="shared" si="15"/>
        <v>12274604.152010662</v>
      </c>
      <c r="L82" s="29">
        <f t="shared" si="16"/>
        <v>12431970.871908236</v>
      </c>
      <c r="M82" s="30">
        <f t="shared" si="17"/>
        <v>11301791.701734759</v>
      </c>
    </row>
    <row r="83" spans="1:13" x14ac:dyDescent="0.3">
      <c r="A83" s="2">
        <v>75</v>
      </c>
      <c r="B83" s="2" t="s">
        <v>11</v>
      </c>
      <c r="C83" s="2">
        <v>621</v>
      </c>
      <c r="D83" s="30"/>
      <c r="E83" s="29">
        <v>11600000</v>
      </c>
      <c r="F83" s="28">
        <f t="shared" si="10"/>
        <v>1160000</v>
      </c>
      <c r="G83" s="28">
        <f t="shared" si="11"/>
        <v>12760000</v>
      </c>
      <c r="H83" s="28">
        <f t="shared" si="12"/>
        <v>9546050.3663042821</v>
      </c>
      <c r="I83" s="15">
        <f t="shared" si="13"/>
        <v>9068855.2276332323</v>
      </c>
      <c r="J83" s="29">
        <f t="shared" si="14"/>
        <v>8615498.3699669037</v>
      </c>
      <c r="K83" s="29">
        <f t="shared" si="15"/>
        <v>8375612.2449013945</v>
      </c>
      <c r="L83" s="29">
        <f t="shared" si="16"/>
        <v>8482991.8890667967</v>
      </c>
      <c r="M83" s="30">
        <f t="shared" si="17"/>
        <v>7711810.8082425417</v>
      </c>
    </row>
    <row r="84" spans="1:13" x14ac:dyDescent="0.3">
      <c r="A84" s="2">
        <v>76</v>
      </c>
      <c r="B84" s="2" t="s">
        <v>11</v>
      </c>
      <c r="C84" s="2">
        <v>622</v>
      </c>
      <c r="D84" s="30"/>
      <c r="E84" s="29">
        <v>11600000</v>
      </c>
      <c r="F84" s="28">
        <f t="shared" si="10"/>
        <v>1160000</v>
      </c>
      <c r="G84" s="28">
        <f t="shared" si="11"/>
        <v>12760000</v>
      </c>
      <c r="H84" s="28">
        <f t="shared" si="12"/>
        <v>9546050.3663042821</v>
      </c>
      <c r="I84" s="15">
        <f t="shared" si="13"/>
        <v>9068855.2276332323</v>
      </c>
      <c r="J84" s="29">
        <f t="shared" si="14"/>
        <v>8615498.3699669037</v>
      </c>
      <c r="K84" s="29">
        <f t="shared" si="15"/>
        <v>8375612.2449013945</v>
      </c>
      <c r="L84" s="29">
        <f t="shared" si="16"/>
        <v>8482991.8890667967</v>
      </c>
      <c r="M84" s="30">
        <f t="shared" si="17"/>
        <v>7711810.8082425417</v>
      </c>
    </row>
    <row r="85" spans="1:13" x14ac:dyDescent="0.3">
      <c r="A85" s="2">
        <v>77</v>
      </c>
      <c r="B85" s="2" t="s">
        <v>11</v>
      </c>
      <c r="C85" s="2">
        <v>623</v>
      </c>
      <c r="D85" s="30"/>
      <c r="E85" s="29">
        <v>11600000</v>
      </c>
      <c r="F85" s="28">
        <f t="shared" si="10"/>
        <v>1160000</v>
      </c>
      <c r="G85" s="28">
        <f t="shared" si="11"/>
        <v>12760000</v>
      </c>
      <c r="H85" s="28">
        <f t="shared" si="12"/>
        <v>9546050.3663042821</v>
      </c>
      <c r="I85" s="15">
        <f t="shared" si="13"/>
        <v>9068855.2276332323</v>
      </c>
      <c r="J85" s="29">
        <f t="shared" si="14"/>
        <v>8615498.3699669037</v>
      </c>
      <c r="K85" s="29">
        <f t="shared" si="15"/>
        <v>8375612.2449013945</v>
      </c>
      <c r="L85" s="29">
        <f t="shared" si="16"/>
        <v>8482991.8890667967</v>
      </c>
      <c r="M85" s="30">
        <f t="shared" si="17"/>
        <v>7711810.8082425417</v>
      </c>
    </row>
    <row r="86" spans="1:13" x14ac:dyDescent="0.3">
      <c r="A86" s="2">
        <v>78</v>
      </c>
      <c r="B86" s="2" t="s">
        <v>11</v>
      </c>
      <c r="C86" s="2">
        <v>625</v>
      </c>
      <c r="D86" s="30"/>
      <c r="E86" s="29">
        <v>11600000</v>
      </c>
      <c r="F86" s="28">
        <f t="shared" si="10"/>
        <v>1160000</v>
      </c>
      <c r="G86" s="28">
        <f t="shared" si="11"/>
        <v>12760000</v>
      </c>
      <c r="H86" s="28">
        <f t="shared" si="12"/>
        <v>9546050.3663042821</v>
      </c>
      <c r="I86" s="15">
        <f t="shared" si="13"/>
        <v>9068855.2276332323</v>
      </c>
      <c r="J86" s="29">
        <f t="shared" si="14"/>
        <v>8615498.3699669037</v>
      </c>
      <c r="K86" s="29">
        <f t="shared" si="15"/>
        <v>8375612.2449013945</v>
      </c>
      <c r="L86" s="29">
        <f t="shared" si="16"/>
        <v>8482991.8890667967</v>
      </c>
      <c r="M86" s="30">
        <f t="shared" si="17"/>
        <v>7711810.8082425417</v>
      </c>
    </row>
    <row r="87" spans="1:13" x14ac:dyDescent="0.3">
      <c r="A87" s="2">
        <v>79</v>
      </c>
      <c r="B87" s="2" t="s">
        <v>11</v>
      </c>
      <c r="C87" s="2">
        <v>626</v>
      </c>
      <c r="D87" s="30"/>
      <c r="E87" s="29">
        <v>14600000</v>
      </c>
      <c r="F87" s="28">
        <f t="shared" si="10"/>
        <v>1460000</v>
      </c>
      <c r="G87" s="28">
        <f t="shared" si="11"/>
        <v>16060000</v>
      </c>
      <c r="H87" s="28">
        <f t="shared" si="12"/>
        <v>12014856.495520907</v>
      </c>
      <c r="I87" s="15">
        <f t="shared" si="13"/>
        <v>11414248.820986655</v>
      </c>
      <c r="J87" s="29">
        <f t="shared" si="14"/>
        <v>10843644.500130758</v>
      </c>
      <c r="K87" s="29">
        <f t="shared" si="15"/>
        <v>10541718.8599621</v>
      </c>
      <c r="L87" s="29">
        <f t="shared" si="16"/>
        <v>10676869.101756485</v>
      </c>
      <c r="M87" s="30">
        <f t="shared" si="17"/>
        <v>9706244.6379604395</v>
      </c>
    </row>
    <row r="88" spans="1:13" x14ac:dyDescent="0.3">
      <c r="A88" s="2">
        <v>80</v>
      </c>
      <c r="B88" s="2" t="s">
        <v>11</v>
      </c>
      <c r="C88" s="2">
        <v>627</v>
      </c>
      <c r="D88" s="30"/>
      <c r="E88" s="29">
        <v>7360000</v>
      </c>
      <c r="F88" s="28">
        <f t="shared" si="10"/>
        <v>736000</v>
      </c>
      <c r="G88" s="28">
        <f t="shared" si="11"/>
        <v>8096000</v>
      </c>
      <c r="H88" s="28">
        <f t="shared" si="12"/>
        <v>6056804.370344785</v>
      </c>
      <c r="I88" s="15">
        <f t="shared" si="13"/>
        <v>5754032.2823603954</v>
      </c>
      <c r="J88" s="29">
        <f t="shared" si="14"/>
        <v>5466385.1726686554</v>
      </c>
      <c r="K88" s="29">
        <f t="shared" si="15"/>
        <v>5314181.5622822633</v>
      </c>
      <c r="L88" s="29">
        <f t="shared" si="16"/>
        <v>5382312.0951320361</v>
      </c>
      <c r="M88" s="30">
        <f t="shared" si="17"/>
        <v>4893010.9955745777</v>
      </c>
    </row>
    <row r="89" spans="1:13" x14ac:dyDescent="0.3">
      <c r="A89" s="2">
        <v>81</v>
      </c>
      <c r="B89" s="2" t="s">
        <v>11</v>
      </c>
      <c r="C89" s="2">
        <v>631</v>
      </c>
      <c r="D89" s="30"/>
      <c r="E89" s="29">
        <v>7800000</v>
      </c>
      <c r="F89" s="28">
        <f t="shared" si="10"/>
        <v>780000</v>
      </c>
      <c r="G89" s="28">
        <f t="shared" si="11"/>
        <v>8580000</v>
      </c>
      <c r="H89" s="28">
        <f t="shared" si="12"/>
        <v>6418895.9359632237</v>
      </c>
      <c r="I89" s="15">
        <f t="shared" si="13"/>
        <v>6098023.3427188974</v>
      </c>
      <c r="J89" s="29">
        <f t="shared" si="14"/>
        <v>5793179.9384260215</v>
      </c>
      <c r="K89" s="29">
        <f t="shared" si="15"/>
        <v>5631877.1991578341</v>
      </c>
      <c r="L89" s="29">
        <f t="shared" si="16"/>
        <v>5704080.7529931907</v>
      </c>
      <c r="M89" s="30">
        <f t="shared" si="17"/>
        <v>5185527.9572665365</v>
      </c>
    </row>
    <row r="90" spans="1:13" x14ac:dyDescent="0.3">
      <c r="A90" s="2">
        <v>82</v>
      </c>
      <c r="B90" s="2" t="s">
        <v>11</v>
      </c>
      <c r="C90" s="2">
        <v>633</v>
      </c>
      <c r="D90" s="30"/>
      <c r="E90" s="29">
        <v>8720000</v>
      </c>
      <c r="F90" s="28">
        <f t="shared" si="10"/>
        <v>872000</v>
      </c>
      <c r="G90" s="28">
        <f t="shared" si="11"/>
        <v>9592000</v>
      </c>
      <c r="H90" s="28">
        <f t="shared" si="12"/>
        <v>7175996.4822563222</v>
      </c>
      <c r="I90" s="15">
        <f t="shared" si="13"/>
        <v>6817277.378013947</v>
      </c>
      <c r="J90" s="29">
        <f t="shared" si="14"/>
        <v>6476478.0850096028</v>
      </c>
      <c r="K90" s="29">
        <f t="shared" si="15"/>
        <v>6296149.8944431162</v>
      </c>
      <c r="L90" s="29">
        <f t="shared" si="16"/>
        <v>6376869.7648846954</v>
      </c>
      <c r="M90" s="30">
        <f t="shared" si="17"/>
        <v>5797154.3317133589</v>
      </c>
    </row>
    <row r="91" spans="1:13" x14ac:dyDescent="0.3">
      <c r="A91" s="2">
        <v>83</v>
      </c>
      <c r="B91" s="2" t="s">
        <v>11</v>
      </c>
      <c r="C91" s="2">
        <v>634</v>
      </c>
      <c r="D91" s="30"/>
      <c r="E91" s="29">
        <v>6440000</v>
      </c>
      <c r="F91" s="28">
        <f t="shared" si="10"/>
        <v>644000</v>
      </c>
      <c r="G91" s="28">
        <f t="shared" si="11"/>
        <v>7084000</v>
      </c>
      <c r="H91" s="28">
        <f t="shared" si="12"/>
        <v>5299703.8240516875</v>
      </c>
      <c r="I91" s="15">
        <f t="shared" si="13"/>
        <v>5034778.2470653467</v>
      </c>
      <c r="J91" s="29">
        <f t="shared" si="14"/>
        <v>4783087.0260850741</v>
      </c>
      <c r="K91" s="29">
        <f t="shared" si="15"/>
        <v>4649908.8669969812</v>
      </c>
      <c r="L91" s="29">
        <f t="shared" si="16"/>
        <v>4709523.0832405323</v>
      </c>
      <c r="M91" s="30">
        <f t="shared" si="17"/>
        <v>4281384.6211277563</v>
      </c>
    </row>
    <row r="92" spans="1:13" x14ac:dyDescent="0.3">
      <c r="A92" s="2">
        <v>84</v>
      </c>
      <c r="B92" s="2" t="s">
        <v>11</v>
      </c>
      <c r="C92" s="2">
        <v>636</v>
      </c>
      <c r="D92" s="30"/>
      <c r="E92" s="29">
        <v>6380000</v>
      </c>
      <c r="F92" s="28">
        <f t="shared" si="10"/>
        <v>638000</v>
      </c>
      <c r="G92" s="28">
        <f t="shared" si="11"/>
        <v>7018000</v>
      </c>
      <c r="H92" s="28">
        <f t="shared" si="12"/>
        <v>5250327.7014673548</v>
      </c>
      <c r="I92" s="15">
        <f t="shared" si="13"/>
        <v>4987870.3751982776</v>
      </c>
      <c r="J92" s="29">
        <f t="shared" si="14"/>
        <v>4738524.1034817966</v>
      </c>
      <c r="K92" s="29">
        <f t="shared" si="15"/>
        <v>4606586.7346957661</v>
      </c>
      <c r="L92" s="29">
        <f t="shared" si="16"/>
        <v>4665645.5389867378</v>
      </c>
      <c r="M92" s="30">
        <f t="shared" si="17"/>
        <v>4241495.9445333974</v>
      </c>
    </row>
    <row r="93" spans="1:13" x14ac:dyDescent="0.3">
      <c r="A93" s="2">
        <v>85</v>
      </c>
      <c r="B93" s="2" t="s">
        <v>11</v>
      </c>
      <c r="C93" s="2">
        <v>637</v>
      </c>
      <c r="D93" s="30"/>
      <c r="E93" s="29">
        <v>6600000</v>
      </c>
      <c r="F93" s="28">
        <f t="shared" si="10"/>
        <v>660000</v>
      </c>
      <c r="G93" s="28">
        <f t="shared" si="11"/>
        <v>7260000</v>
      </c>
      <c r="H93" s="28">
        <f t="shared" si="12"/>
        <v>5431373.4842765741</v>
      </c>
      <c r="I93" s="15">
        <f t="shared" si="13"/>
        <v>5159865.9053775286</v>
      </c>
      <c r="J93" s="29">
        <f t="shared" si="14"/>
        <v>4901921.4863604791</v>
      </c>
      <c r="K93" s="29">
        <f t="shared" si="15"/>
        <v>4765434.553133551</v>
      </c>
      <c r="L93" s="29">
        <f t="shared" si="16"/>
        <v>4826529.8679173151</v>
      </c>
      <c r="M93" s="30">
        <f t="shared" si="17"/>
        <v>4387754.4253793769</v>
      </c>
    </row>
    <row r="94" spans="1:13" x14ac:dyDescent="0.3">
      <c r="A94" s="2">
        <v>86</v>
      </c>
      <c r="B94" s="2" t="s">
        <v>11</v>
      </c>
      <c r="C94" s="2">
        <v>638</v>
      </c>
      <c r="D94" s="30"/>
      <c r="E94" s="29">
        <v>9160000</v>
      </c>
      <c r="F94" s="28">
        <f t="shared" si="10"/>
        <v>916000</v>
      </c>
      <c r="G94" s="28">
        <f t="shared" si="11"/>
        <v>10076000</v>
      </c>
      <c r="H94" s="28">
        <f t="shared" si="12"/>
        <v>7538088.0478747599</v>
      </c>
      <c r="I94" s="15">
        <f t="shared" si="13"/>
        <v>7161268.438372449</v>
      </c>
      <c r="J94" s="29">
        <f t="shared" si="14"/>
        <v>6803272.8507669689</v>
      </c>
      <c r="K94" s="29">
        <f t="shared" si="15"/>
        <v>6613845.5313186878</v>
      </c>
      <c r="L94" s="29">
        <f t="shared" si="16"/>
        <v>6698638.4227458499</v>
      </c>
      <c r="M94" s="30">
        <f t="shared" si="17"/>
        <v>6089671.2934053177</v>
      </c>
    </row>
    <row r="95" spans="1:13" x14ac:dyDescent="0.3">
      <c r="A95" s="2">
        <v>87</v>
      </c>
      <c r="B95" s="2" t="s">
        <v>11</v>
      </c>
      <c r="C95" s="2">
        <v>644</v>
      </c>
      <c r="D95" s="30"/>
      <c r="E95" s="29">
        <v>8630000</v>
      </c>
      <c r="F95" s="28">
        <f t="shared" si="10"/>
        <v>863000</v>
      </c>
      <c r="G95" s="28">
        <f t="shared" si="11"/>
        <v>9493000</v>
      </c>
      <c r="H95" s="28">
        <f t="shared" si="12"/>
        <v>7101932.2983798236</v>
      </c>
      <c r="I95" s="15">
        <f t="shared" si="13"/>
        <v>6746915.5702133449</v>
      </c>
      <c r="J95" s="29">
        <f t="shared" si="14"/>
        <v>6409633.7011046885</v>
      </c>
      <c r="K95" s="29">
        <f t="shared" si="15"/>
        <v>6231166.6959912963</v>
      </c>
      <c r="L95" s="29">
        <f t="shared" si="16"/>
        <v>6311053.4485040056</v>
      </c>
      <c r="M95" s="30">
        <f t="shared" si="17"/>
        <v>5737321.3168218229</v>
      </c>
    </row>
    <row r="96" spans="1:13" x14ac:dyDescent="0.3">
      <c r="A96" s="2">
        <v>88</v>
      </c>
      <c r="B96" s="2" t="s">
        <v>11</v>
      </c>
      <c r="C96" s="2">
        <v>647</v>
      </c>
      <c r="D96" s="30"/>
      <c r="E96" s="29">
        <v>7300000</v>
      </c>
      <c r="F96" s="28">
        <f t="shared" si="10"/>
        <v>730000</v>
      </c>
      <c r="G96" s="28">
        <f t="shared" si="11"/>
        <v>8030000</v>
      </c>
      <c r="H96" s="28">
        <f t="shared" si="12"/>
        <v>6007428.2477604533</v>
      </c>
      <c r="I96" s="15">
        <f t="shared" si="13"/>
        <v>5707124.4104933273</v>
      </c>
      <c r="J96" s="29">
        <f t="shared" si="14"/>
        <v>5421822.2500653788</v>
      </c>
      <c r="K96" s="29">
        <f t="shared" si="15"/>
        <v>5270859.4299810501</v>
      </c>
      <c r="L96" s="29">
        <f t="shared" si="16"/>
        <v>5338434.5508782426</v>
      </c>
      <c r="M96" s="30">
        <f t="shared" si="17"/>
        <v>4853122.3189802198</v>
      </c>
    </row>
    <row r="97" spans="1:13" x14ac:dyDescent="0.3">
      <c r="A97" s="2">
        <v>89</v>
      </c>
      <c r="B97" s="2" t="s">
        <v>11</v>
      </c>
      <c r="C97" s="2">
        <v>648</v>
      </c>
      <c r="D97" s="30"/>
      <c r="E97" s="29">
        <v>12200000</v>
      </c>
      <c r="F97" s="28">
        <f t="shared" si="10"/>
        <v>1220000</v>
      </c>
      <c r="G97" s="28">
        <f t="shared" si="11"/>
        <v>13420000</v>
      </c>
      <c r="H97" s="28">
        <f t="shared" si="12"/>
        <v>10039811.592147605</v>
      </c>
      <c r="I97" s="15">
        <f t="shared" si="13"/>
        <v>9537933.9463039152</v>
      </c>
      <c r="J97" s="29">
        <f t="shared" si="14"/>
        <v>9061127.595999673</v>
      </c>
      <c r="K97" s="29">
        <f t="shared" si="15"/>
        <v>8808833.5679135341</v>
      </c>
      <c r="L97" s="29">
        <f t="shared" si="16"/>
        <v>8921767.3316047341</v>
      </c>
      <c r="M97" s="30">
        <f t="shared" si="17"/>
        <v>8110697.5741861211</v>
      </c>
    </row>
    <row r="98" spans="1:13" x14ac:dyDescent="0.3">
      <c r="A98" s="2">
        <v>90</v>
      </c>
      <c r="B98" s="2" t="s">
        <v>11</v>
      </c>
      <c r="C98" s="2">
        <v>649</v>
      </c>
      <c r="D98" s="30"/>
      <c r="E98" s="29">
        <v>11900000</v>
      </c>
      <c r="F98" s="28">
        <f t="shared" si="10"/>
        <v>1190000</v>
      </c>
      <c r="G98" s="28">
        <f t="shared" si="11"/>
        <v>13090000</v>
      </c>
      <c r="H98" s="28">
        <f t="shared" si="12"/>
        <v>9792930.9792259447</v>
      </c>
      <c r="I98" s="15">
        <f t="shared" si="13"/>
        <v>9303394.5869685747</v>
      </c>
      <c r="J98" s="29">
        <f t="shared" si="14"/>
        <v>8838312.9829832893</v>
      </c>
      <c r="K98" s="29">
        <f t="shared" si="15"/>
        <v>8592222.9064074643</v>
      </c>
      <c r="L98" s="29">
        <f t="shared" si="16"/>
        <v>8702379.6103357654</v>
      </c>
      <c r="M98" s="30">
        <f t="shared" si="17"/>
        <v>7911254.1912143314</v>
      </c>
    </row>
    <row r="99" spans="1:13" x14ac:dyDescent="0.3">
      <c r="A99" s="2">
        <v>91</v>
      </c>
      <c r="B99" s="2" t="s">
        <v>11</v>
      </c>
      <c r="C99" s="2">
        <v>650</v>
      </c>
      <c r="D99" s="30"/>
      <c r="E99" s="29">
        <v>12700000</v>
      </c>
      <c r="F99" s="28">
        <f t="shared" si="10"/>
        <v>1270000</v>
      </c>
      <c r="G99" s="28">
        <f t="shared" si="11"/>
        <v>13970000</v>
      </c>
      <c r="H99" s="28">
        <f t="shared" si="12"/>
        <v>10451279.280350378</v>
      </c>
      <c r="I99" s="15">
        <f t="shared" si="13"/>
        <v>9928832.8785294872</v>
      </c>
      <c r="J99" s="29">
        <f t="shared" si="14"/>
        <v>9432485.2843603175</v>
      </c>
      <c r="K99" s="29">
        <f t="shared" si="15"/>
        <v>9169851.3370903209</v>
      </c>
      <c r="L99" s="29">
        <f t="shared" si="16"/>
        <v>9287413.5337196831</v>
      </c>
      <c r="M99" s="30">
        <f t="shared" si="17"/>
        <v>8443103.2124724388</v>
      </c>
    </row>
    <row r="100" spans="1:13" x14ac:dyDescent="0.3">
      <c r="A100" s="2">
        <v>92</v>
      </c>
      <c r="B100" s="2" t="s">
        <v>11</v>
      </c>
      <c r="C100" s="2">
        <v>651</v>
      </c>
      <c r="D100" s="30"/>
      <c r="E100" s="29">
        <v>9970000</v>
      </c>
      <c r="F100" s="28">
        <f t="shared" si="10"/>
        <v>997000</v>
      </c>
      <c r="G100" s="28">
        <f t="shared" si="11"/>
        <v>10967000</v>
      </c>
      <c r="H100" s="28">
        <f t="shared" si="12"/>
        <v>8204665.7027632492</v>
      </c>
      <c r="I100" s="15">
        <f t="shared" si="13"/>
        <v>7794524.7085778732</v>
      </c>
      <c r="J100" s="29">
        <f t="shared" si="14"/>
        <v>7404872.3059112094</v>
      </c>
      <c r="K100" s="29">
        <f t="shared" si="15"/>
        <v>7198694.3173850775</v>
      </c>
      <c r="L100" s="29">
        <f t="shared" si="16"/>
        <v>7290985.2701720661</v>
      </c>
      <c r="M100" s="30">
        <f t="shared" si="17"/>
        <v>6628168.4274291508</v>
      </c>
    </row>
    <row r="101" spans="1:13" x14ac:dyDescent="0.3">
      <c r="A101" s="2">
        <v>93</v>
      </c>
      <c r="B101" s="2" t="s">
        <v>11</v>
      </c>
      <c r="C101" s="2">
        <v>653</v>
      </c>
      <c r="D101" s="30"/>
      <c r="E101" s="29">
        <v>7910000</v>
      </c>
      <c r="F101" s="28">
        <f t="shared" si="10"/>
        <v>791000</v>
      </c>
      <c r="G101" s="28">
        <f t="shared" si="11"/>
        <v>8701000</v>
      </c>
      <c r="H101" s="28">
        <f t="shared" si="12"/>
        <v>6509418.8273678329</v>
      </c>
      <c r="I101" s="15">
        <f t="shared" si="13"/>
        <v>6184021.1078085229</v>
      </c>
      <c r="J101" s="29">
        <f t="shared" si="14"/>
        <v>5874878.6298653623</v>
      </c>
      <c r="K101" s="29">
        <f t="shared" si="15"/>
        <v>5711301.1083767265</v>
      </c>
      <c r="L101" s="29">
        <f t="shared" si="16"/>
        <v>5784522.9174584793</v>
      </c>
      <c r="M101" s="30">
        <f t="shared" si="17"/>
        <v>5258657.1976895258</v>
      </c>
    </row>
    <row r="102" spans="1:13" x14ac:dyDescent="0.3">
      <c r="A102" s="2">
        <v>94</v>
      </c>
      <c r="B102" s="2" t="s">
        <v>11</v>
      </c>
      <c r="C102" s="2">
        <v>654</v>
      </c>
      <c r="D102" s="30"/>
      <c r="E102" s="29">
        <v>10200000</v>
      </c>
      <c r="F102" s="28">
        <f t="shared" si="10"/>
        <v>1020000</v>
      </c>
      <c r="G102" s="28">
        <f t="shared" si="11"/>
        <v>11220000</v>
      </c>
      <c r="H102" s="28">
        <f t="shared" si="12"/>
        <v>8393940.8393365238</v>
      </c>
      <c r="I102" s="15">
        <f t="shared" si="13"/>
        <v>7974338.2174016358</v>
      </c>
      <c r="J102" s="29">
        <f t="shared" si="14"/>
        <v>7575696.8425571052</v>
      </c>
      <c r="K102" s="29">
        <f t="shared" si="15"/>
        <v>7364762.4912063992</v>
      </c>
      <c r="L102" s="29">
        <f t="shared" si="16"/>
        <v>7459182.5231449427</v>
      </c>
      <c r="M102" s="30">
        <f t="shared" si="17"/>
        <v>6781075.0210408568</v>
      </c>
    </row>
    <row r="103" spans="1:13" x14ac:dyDescent="0.3">
      <c r="A103" s="2">
        <v>95</v>
      </c>
      <c r="B103" s="2" t="s">
        <v>11</v>
      </c>
      <c r="C103" s="2">
        <v>655</v>
      </c>
      <c r="D103" s="30"/>
      <c r="E103" s="30">
        <v>9950000</v>
      </c>
      <c r="F103" s="28">
        <f t="shared" si="10"/>
        <v>995000</v>
      </c>
      <c r="G103" s="28">
        <f t="shared" si="11"/>
        <v>10945000</v>
      </c>
      <c r="H103" s="28">
        <f t="shared" si="12"/>
        <v>8188206.9952351376</v>
      </c>
      <c r="I103" s="15">
        <f t="shared" si="13"/>
        <v>7778888.7512888499</v>
      </c>
      <c r="J103" s="29">
        <f t="shared" si="14"/>
        <v>7390017.998376783</v>
      </c>
      <c r="K103" s="29">
        <f t="shared" si="15"/>
        <v>7184253.6066180058</v>
      </c>
      <c r="L103" s="29">
        <f t="shared" si="16"/>
        <v>7276359.4220874673</v>
      </c>
      <c r="M103" s="30">
        <f t="shared" si="17"/>
        <v>6614872.2018976966</v>
      </c>
    </row>
    <row r="104" spans="1:13" x14ac:dyDescent="0.3">
      <c r="A104" s="2">
        <v>96</v>
      </c>
      <c r="B104" s="2" t="s">
        <v>11</v>
      </c>
      <c r="C104" s="2">
        <v>656</v>
      </c>
      <c r="D104" s="30"/>
      <c r="E104" s="30">
        <v>7690000</v>
      </c>
      <c r="F104" s="28">
        <f t="shared" si="10"/>
        <v>769000</v>
      </c>
      <c r="G104" s="28">
        <f t="shared" si="11"/>
        <v>8459000</v>
      </c>
      <c r="H104" s="28">
        <f t="shared" si="12"/>
        <v>6328373.0445586145</v>
      </c>
      <c r="I104" s="15">
        <f t="shared" si="13"/>
        <v>6012025.5776292728</v>
      </c>
      <c r="J104" s="29">
        <f t="shared" si="14"/>
        <v>5711481.2469866807</v>
      </c>
      <c r="K104" s="29">
        <f t="shared" si="15"/>
        <v>5552453.2899389425</v>
      </c>
      <c r="L104" s="29">
        <f t="shared" si="16"/>
        <v>5623638.588527903</v>
      </c>
      <c r="M104" s="30">
        <f t="shared" si="17"/>
        <v>5112398.7168435473</v>
      </c>
    </row>
    <row r="105" spans="1:13" x14ac:dyDescent="0.3">
      <c r="A105" s="2">
        <v>97</v>
      </c>
      <c r="B105" s="2" t="s">
        <v>11</v>
      </c>
      <c r="C105" s="2">
        <v>657</v>
      </c>
      <c r="D105" s="30"/>
      <c r="E105" s="30">
        <v>8110000</v>
      </c>
      <c r="F105" s="28">
        <f t="shared" si="10"/>
        <v>811000</v>
      </c>
      <c r="G105" s="28">
        <f t="shared" si="11"/>
        <v>8921000</v>
      </c>
      <c r="H105" s="28">
        <f t="shared" si="12"/>
        <v>6674005.9026489416</v>
      </c>
      <c r="I105" s="15">
        <f t="shared" si="13"/>
        <v>6340380.6806987515</v>
      </c>
      <c r="J105" s="29">
        <f t="shared" si="14"/>
        <v>6023421.7052096194</v>
      </c>
      <c r="K105" s="29">
        <f t="shared" si="15"/>
        <v>5855708.2160474397</v>
      </c>
      <c r="L105" s="29">
        <f t="shared" si="16"/>
        <v>5930781.3983044587</v>
      </c>
      <c r="M105" s="30">
        <f t="shared" si="17"/>
        <v>5391619.4530040529</v>
      </c>
    </row>
    <row r="106" spans="1:13" x14ac:dyDescent="0.3">
      <c r="A106" s="2">
        <v>98</v>
      </c>
      <c r="B106" s="2" t="s">
        <v>11</v>
      </c>
      <c r="C106" s="2">
        <v>658</v>
      </c>
      <c r="D106" s="30"/>
      <c r="E106" s="30">
        <v>8110000</v>
      </c>
      <c r="F106" s="28">
        <f t="shared" si="10"/>
        <v>811000</v>
      </c>
      <c r="G106" s="28">
        <f t="shared" si="11"/>
        <v>8921000</v>
      </c>
      <c r="H106" s="28">
        <f t="shared" si="12"/>
        <v>6674005.9026489416</v>
      </c>
      <c r="I106" s="15">
        <f t="shared" si="13"/>
        <v>6340380.6806987515</v>
      </c>
      <c r="J106" s="29">
        <f t="shared" si="14"/>
        <v>6023421.7052096194</v>
      </c>
      <c r="K106" s="29">
        <f t="shared" si="15"/>
        <v>5855708.2160474397</v>
      </c>
      <c r="L106" s="29">
        <f t="shared" si="16"/>
        <v>5930781.3983044587</v>
      </c>
      <c r="M106" s="30">
        <f t="shared" si="17"/>
        <v>5391619.4530040529</v>
      </c>
    </row>
    <row r="107" spans="1:13" x14ac:dyDescent="0.3">
      <c r="A107" s="2">
        <v>99</v>
      </c>
      <c r="B107" s="2" t="s">
        <v>11</v>
      </c>
      <c r="C107" s="2">
        <v>659</v>
      </c>
      <c r="D107" s="30"/>
      <c r="E107" s="30">
        <v>6740000</v>
      </c>
      <c r="F107" s="28">
        <f t="shared" si="10"/>
        <v>674000</v>
      </c>
      <c r="G107" s="28">
        <f t="shared" si="11"/>
        <v>7414000</v>
      </c>
      <c r="H107" s="28">
        <f t="shared" si="12"/>
        <v>5546584.4369733501</v>
      </c>
      <c r="I107" s="15">
        <f t="shared" si="13"/>
        <v>5269317.6064006891</v>
      </c>
      <c r="J107" s="29">
        <f t="shared" si="14"/>
        <v>5005901.6391014596</v>
      </c>
      <c r="K107" s="29">
        <f t="shared" si="15"/>
        <v>4866519.528503052</v>
      </c>
      <c r="L107" s="29">
        <f t="shared" si="16"/>
        <v>4928910.804509501</v>
      </c>
      <c r="M107" s="30">
        <f t="shared" si="17"/>
        <v>4480828.004099546</v>
      </c>
    </row>
    <row r="108" spans="1:13" x14ac:dyDescent="0.3">
      <c r="A108" s="2">
        <v>100</v>
      </c>
      <c r="B108" s="2" t="s">
        <v>11</v>
      </c>
      <c r="C108" s="2">
        <v>660</v>
      </c>
      <c r="D108" s="30"/>
      <c r="E108" s="30">
        <v>6740000</v>
      </c>
      <c r="F108" s="28">
        <f t="shared" si="10"/>
        <v>674000</v>
      </c>
      <c r="G108" s="28">
        <f t="shared" si="11"/>
        <v>7414000</v>
      </c>
      <c r="H108" s="28">
        <f t="shared" si="12"/>
        <v>5546584.4369733501</v>
      </c>
      <c r="I108" s="15">
        <f t="shared" si="13"/>
        <v>5269317.6064006891</v>
      </c>
      <c r="J108" s="29">
        <f t="shared" si="14"/>
        <v>5005901.6391014596</v>
      </c>
      <c r="K108" s="29">
        <f t="shared" si="15"/>
        <v>4866519.528503052</v>
      </c>
      <c r="L108" s="29">
        <f t="shared" si="16"/>
        <v>4928910.804509501</v>
      </c>
      <c r="M108" s="30">
        <f t="shared" si="17"/>
        <v>4480828.004099546</v>
      </c>
    </row>
    <row r="109" spans="1:13" x14ac:dyDescent="0.3">
      <c r="A109" s="2">
        <v>101</v>
      </c>
      <c r="B109" s="2" t="s">
        <v>11</v>
      </c>
      <c r="C109" s="2">
        <v>662</v>
      </c>
      <c r="D109" s="30"/>
      <c r="E109" s="30">
        <v>6740000</v>
      </c>
      <c r="F109" s="28">
        <f t="shared" si="10"/>
        <v>674000</v>
      </c>
      <c r="G109" s="28">
        <f t="shared" si="11"/>
        <v>7414000</v>
      </c>
      <c r="H109" s="28">
        <f t="shared" si="12"/>
        <v>5546584.4369733501</v>
      </c>
      <c r="I109" s="15">
        <f t="shared" si="13"/>
        <v>5269317.6064006891</v>
      </c>
      <c r="J109" s="29">
        <f t="shared" si="14"/>
        <v>5005901.6391014596</v>
      </c>
      <c r="K109" s="29">
        <f t="shared" si="15"/>
        <v>4866519.528503052</v>
      </c>
      <c r="L109" s="29">
        <f t="shared" si="16"/>
        <v>4928910.804509501</v>
      </c>
      <c r="M109" s="30">
        <f t="shared" si="17"/>
        <v>4480828.004099546</v>
      </c>
    </row>
    <row r="110" spans="1:13" x14ac:dyDescent="0.3">
      <c r="A110" s="2">
        <v>102</v>
      </c>
      <c r="B110" s="2" t="s">
        <v>11</v>
      </c>
      <c r="C110" s="2">
        <v>664</v>
      </c>
      <c r="D110" s="30"/>
      <c r="E110" s="30">
        <v>11400000</v>
      </c>
      <c r="F110" s="28">
        <f t="shared" si="10"/>
        <v>1140000</v>
      </c>
      <c r="G110" s="28">
        <f t="shared" si="11"/>
        <v>12540000</v>
      </c>
      <c r="H110" s="28">
        <f t="shared" si="12"/>
        <v>9381463.2910231724</v>
      </c>
      <c r="I110" s="15">
        <f t="shared" si="13"/>
        <v>8912495.6547430027</v>
      </c>
      <c r="J110" s="29">
        <f t="shared" si="14"/>
        <v>8466955.2946226448</v>
      </c>
      <c r="K110" s="29">
        <f t="shared" si="15"/>
        <v>8231205.1372306785</v>
      </c>
      <c r="L110" s="29">
        <f t="shared" si="16"/>
        <v>8336733.4082208155</v>
      </c>
      <c r="M110" s="30">
        <f t="shared" si="17"/>
        <v>7578848.5529280137</v>
      </c>
    </row>
  </sheetData>
  <mergeCells count="1">
    <mergeCell ref="A8:C8"/>
  </mergeCells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0"/>
  <sheetViews>
    <sheetView tabSelected="1" workbookViewId="0">
      <selection activeCell="B5" sqref="B5"/>
    </sheetView>
  </sheetViews>
  <sheetFormatPr defaultRowHeight="16.5" x14ac:dyDescent="0.3"/>
  <cols>
    <col min="1" max="1" width="5.125" customWidth="1"/>
    <col min="2" max="2" width="11" bestFit="1" customWidth="1"/>
    <col min="3" max="3" width="10.875" style="1" bestFit="1" customWidth="1"/>
    <col min="4" max="4" width="18.625" customWidth="1"/>
    <col min="5" max="5" width="15.375" bestFit="1" customWidth="1"/>
    <col min="6" max="6" width="16.875" bestFit="1" customWidth="1"/>
    <col min="7" max="7" width="17.625" customWidth="1"/>
    <col min="8" max="8" width="19.375" bestFit="1" customWidth="1"/>
    <col min="9" max="9" width="19.25" bestFit="1" customWidth="1"/>
    <col min="10" max="10" width="19.125" bestFit="1" customWidth="1"/>
    <col min="11" max="11" width="17.875" bestFit="1" customWidth="1"/>
    <col min="12" max="12" width="16.625" style="35" bestFit="1" customWidth="1"/>
    <col min="13" max="13" width="9.875" style="35" bestFit="1" customWidth="1"/>
  </cols>
  <sheetData>
    <row r="1" spans="1:13" s="13" customFormat="1" ht="17.25" x14ac:dyDescent="0.3">
      <c r="A1" s="21" t="s">
        <v>17</v>
      </c>
      <c r="B1" s="10"/>
      <c r="C1" s="16"/>
      <c r="D1" s="11"/>
      <c r="E1" s="11"/>
      <c r="F1" s="11"/>
      <c r="G1" s="11"/>
      <c r="H1" s="11"/>
      <c r="I1" s="12"/>
      <c r="J1" s="37"/>
      <c r="K1" s="37"/>
      <c r="L1" s="23"/>
      <c r="M1" s="23"/>
    </row>
    <row r="2" spans="1:13" s="13" customFormat="1" ht="17.25" x14ac:dyDescent="0.3">
      <c r="A2" s="21" t="s">
        <v>18</v>
      </c>
      <c r="B2" s="10"/>
      <c r="C2" s="16"/>
      <c r="D2" s="11"/>
      <c r="E2" s="11"/>
      <c r="F2" s="11"/>
      <c r="G2" s="11"/>
      <c r="H2" s="11"/>
      <c r="I2" s="32"/>
      <c r="J2" s="32"/>
      <c r="K2" s="32"/>
      <c r="L2" s="23"/>
      <c r="M2" s="23"/>
    </row>
    <row r="3" spans="1:13" s="13" customFormat="1" ht="17.25" x14ac:dyDescent="0.3">
      <c r="A3" s="21" t="s">
        <v>21</v>
      </c>
      <c r="B3" s="10"/>
      <c r="C3" s="16"/>
      <c r="D3" s="11"/>
      <c r="E3" s="11"/>
      <c r="F3" s="11"/>
      <c r="G3" s="10"/>
      <c r="H3" s="24"/>
      <c r="I3" s="22"/>
      <c r="J3" s="22"/>
      <c r="K3" s="22"/>
      <c r="L3" s="23"/>
      <c r="M3" s="23"/>
    </row>
    <row r="4" spans="1:13" s="13" customFormat="1" ht="17.25" x14ac:dyDescent="0.3">
      <c r="A4" s="10"/>
      <c r="B4" s="10"/>
      <c r="C4" s="16"/>
      <c r="D4" s="11"/>
      <c r="E4" s="11"/>
      <c r="F4" s="11"/>
      <c r="G4" s="11"/>
      <c r="H4" s="11"/>
      <c r="I4" s="12"/>
      <c r="J4" s="14"/>
      <c r="K4" s="14"/>
      <c r="L4" s="23"/>
      <c r="M4" s="23"/>
    </row>
    <row r="5" spans="1:13" ht="17.25" x14ac:dyDescent="0.3">
      <c r="A5" s="4"/>
      <c r="B5" s="4"/>
      <c r="C5" s="17"/>
      <c r="D5" s="5"/>
      <c r="E5" s="5"/>
      <c r="F5" s="5"/>
      <c r="G5" s="5"/>
      <c r="H5" s="5"/>
      <c r="I5" s="6"/>
      <c r="J5" s="8"/>
      <c r="K5" s="8"/>
    </row>
    <row r="6" spans="1:13" ht="17.25" x14ac:dyDescent="0.3">
      <c r="A6" s="4"/>
      <c r="B6" s="4"/>
      <c r="C6" s="17"/>
      <c r="D6" s="7"/>
      <c r="E6" s="7"/>
      <c r="F6" s="7"/>
      <c r="G6" s="7"/>
      <c r="H6" s="33">
        <f>H8/G8</f>
        <v>0.66481127657263295</v>
      </c>
      <c r="I6" s="34">
        <f>I8/H8</f>
        <v>0.95</v>
      </c>
      <c r="J6" s="34">
        <f t="shared" ref="J6" si="0">J8/I8</f>
        <v>0.95000666222518326</v>
      </c>
      <c r="K6" s="34">
        <f>K8/J8</f>
        <v>0.96776908188167976</v>
      </c>
    </row>
    <row r="7" spans="1:13" x14ac:dyDescent="0.3">
      <c r="A7" s="2" t="s">
        <v>0</v>
      </c>
      <c r="B7" s="2" t="s">
        <v>9</v>
      </c>
      <c r="C7" s="9" t="s">
        <v>13</v>
      </c>
      <c r="D7" s="9" t="s">
        <v>20</v>
      </c>
      <c r="E7" s="9" t="s">
        <v>19</v>
      </c>
      <c r="F7" s="3" t="s">
        <v>1</v>
      </c>
      <c r="G7" s="3" t="s">
        <v>2</v>
      </c>
      <c r="H7" s="19" t="s">
        <v>6</v>
      </c>
      <c r="I7" s="20" t="s">
        <v>3</v>
      </c>
      <c r="J7" s="20" t="s">
        <v>4</v>
      </c>
      <c r="K7" s="20" t="s">
        <v>5</v>
      </c>
      <c r="L7" s="25" t="s">
        <v>23</v>
      </c>
    </row>
    <row r="8" spans="1:13" x14ac:dyDescent="0.3">
      <c r="A8" s="38" t="s">
        <v>22</v>
      </c>
      <c r="B8" s="39"/>
      <c r="C8" s="40"/>
      <c r="D8" s="25">
        <f>SUM(D9:D110)</f>
        <v>52870622000</v>
      </c>
      <c r="E8" s="25">
        <f t="shared" ref="E8:F8" si="1">SUM(E9:E110)</f>
        <v>5949760000</v>
      </c>
      <c r="F8" s="25">
        <f t="shared" si="1"/>
        <v>594976000</v>
      </c>
      <c r="G8" s="25">
        <f>SUM(G9:G110)</f>
        <v>59415358000</v>
      </c>
      <c r="H8" s="26">
        <v>39500000000</v>
      </c>
      <c r="I8" s="27">
        <f>ROUNDUP(H8*0.95,-6)</f>
        <v>37525000000</v>
      </c>
      <c r="J8" s="27">
        <f>ROUNDUP(I8*0.95,-6)</f>
        <v>35649000000</v>
      </c>
      <c r="K8" s="27">
        <v>34500000000</v>
      </c>
      <c r="L8" s="30">
        <f>SUM(L9:L110)</f>
        <v>34154522455.288387</v>
      </c>
    </row>
    <row r="9" spans="1:13" x14ac:dyDescent="0.3">
      <c r="A9" s="2">
        <v>1</v>
      </c>
      <c r="B9" s="2" t="s">
        <v>10</v>
      </c>
      <c r="C9" s="18" t="s">
        <v>12</v>
      </c>
      <c r="D9" s="15">
        <v>52870622000</v>
      </c>
      <c r="E9" s="15"/>
      <c r="F9" s="28">
        <f>E9*0.1</f>
        <v>0</v>
      </c>
      <c r="G9" s="28">
        <f>SUM(D9:F9)</f>
        <v>52870622000</v>
      </c>
      <c r="H9" s="28">
        <f>G9*$H$6</f>
        <v>35148985705.009132</v>
      </c>
      <c r="I9" s="15">
        <f>H9*$I$6</f>
        <v>33391536419.758675</v>
      </c>
      <c r="J9" s="29">
        <f>I9*$J$6</f>
        <v>31722182060.705585</v>
      </c>
      <c r="K9" s="29">
        <f>J9*$K$6</f>
        <v>30699747008.172535</v>
      </c>
      <c r="L9" s="30">
        <f>K9</f>
        <v>30699747008.172535</v>
      </c>
    </row>
    <row r="10" spans="1:13" x14ac:dyDescent="0.3">
      <c r="A10" s="2">
        <v>2</v>
      </c>
      <c r="B10" s="2" t="s">
        <v>11</v>
      </c>
      <c r="C10" s="18">
        <v>101</v>
      </c>
      <c r="D10" s="15"/>
      <c r="E10" s="15">
        <v>12900000</v>
      </c>
      <c r="F10" s="28">
        <f t="shared" ref="F10:F73" si="2">E10*0.1</f>
        <v>1290000</v>
      </c>
      <c r="G10" s="28">
        <f t="shared" ref="G10:G73" si="3">SUM(D10:F10)</f>
        <v>14190000</v>
      </c>
      <c r="H10" s="28">
        <f t="shared" ref="H10:H73" si="4">G10*$H$6</f>
        <v>9433672.0145656615</v>
      </c>
      <c r="I10" s="15">
        <f t="shared" ref="I10:I73" si="5">H10*$I$6</f>
        <v>8961988.4138373788</v>
      </c>
      <c r="J10" s="29">
        <f t="shared" ref="J10:J73" si="6">I10*$J$6</f>
        <v>8513948.6999304127</v>
      </c>
      <c r="K10" s="29">
        <f>J10*$K$6</f>
        <v>8239536.3165193768</v>
      </c>
      <c r="L10" s="30">
        <f>K10/1.1</f>
        <v>7490487.5604721606</v>
      </c>
    </row>
    <row r="11" spans="1:13" x14ac:dyDescent="0.3">
      <c r="A11" s="2">
        <v>3</v>
      </c>
      <c r="B11" s="2" t="s">
        <v>11</v>
      </c>
      <c r="C11" s="18">
        <v>102</v>
      </c>
      <c r="D11" s="15"/>
      <c r="E11" s="15">
        <v>12900000</v>
      </c>
      <c r="F11" s="28">
        <f t="shared" si="2"/>
        <v>1290000</v>
      </c>
      <c r="G11" s="28">
        <f t="shared" si="3"/>
        <v>14190000</v>
      </c>
      <c r="H11" s="28">
        <f t="shared" si="4"/>
        <v>9433672.0145656615</v>
      </c>
      <c r="I11" s="15">
        <f t="shared" si="5"/>
        <v>8961988.4138373788</v>
      </c>
      <c r="J11" s="29">
        <f t="shared" si="6"/>
        <v>8513948.6999304127</v>
      </c>
      <c r="K11" s="29">
        <f>J11*$K$6</f>
        <v>8239536.3165193768</v>
      </c>
      <c r="L11" s="30">
        <f t="shared" ref="L11:L74" si="7">K11/1.1</f>
        <v>7490487.5604721606</v>
      </c>
    </row>
    <row r="12" spans="1:13" x14ac:dyDescent="0.3">
      <c r="A12" s="2">
        <v>4</v>
      </c>
      <c r="B12" s="2" t="s">
        <v>11</v>
      </c>
      <c r="C12" s="18">
        <v>103</v>
      </c>
      <c r="D12" s="15"/>
      <c r="E12" s="15">
        <v>12900000</v>
      </c>
      <c r="F12" s="28">
        <f t="shared" si="2"/>
        <v>1290000</v>
      </c>
      <c r="G12" s="28">
        <f t="shared" si="3"/>
        <v>14190000</v>
      </c>
      <c r="H12" s="28">
        <f t="shared" si="4"/>
        <v>9433672.0145656615</v>
      </c>
      <c r="I12" s="15">
        <f t="shared" si="5"/>
        <v>8961988.4138373788</v>
      </c>
      <c r="J12" s="29">
        <f t="shared" si="6"/>
        <v>8513948.6999304127</v>
      </c>
      <c r="K12" s="29">
        <f>J12*$K$6</f>
        <v>8239536.3165193768</v>
      </c>
      <c r="L12" s="30">
        <f t="shared" si="7"/>
        <v>7490487.5604721606</v>
      </c>
    </row>
    <row r="13" spans="1:13" x14ac:dyDescent="0.3">
      <c r="A13" s="2">
        <v>5</v>
      </c>
      <c r="B13" s="2" t="s">
        <v>11</v>
      </c>
      <c r="C13" s="18">
        <v>104</v>
      </c>
      <c r="D13" s="15"/>
      <c r="E13" s="15">
        <v>12900000</v>
      </c>
      <c r="F13" s="28">
        <f t="shared" si="2"/>
        <v>1290000</v>
      </c>
      <c r="G13" s="28">
        <f t="shared" si="3"/>
        <v>14190000</v>
      </c>
      <c r="H13" s="28">
        <f t="shared" si="4"/>
        <v>9433672.0145656615</v>
      </c>
      <c r="I13" s="15">
        <f t="shared" si="5"/>
        <v>8961988.4138373788</v>
      </c>
      <c r="J13" s="29">
        <f t="shared" si="6"/>
        <v>8513948.6999304127</v>
      </c>
      <c r="K13" s="29">
        <f>J13*$K$6</f>
        <v>8239536.3165193768</v>
      </c>
      <c r="L13" s="30">
        <f t="shared" si="7"/>
        <v>7490487.5604721606</v>
      </c>
    </row>
    <row r="14" spans="1:13" x14ac:dyDescent="0.3">
      <c r="A14" s="2">
        <v>6</v>
      </c>
      <c r="B14" s="2" t="s">
        <v>11</v>
      </c>
      <c r="C14" s="18">
        <v>105</v>
      </c>
      <c r="D14" s="15"/>
      <c r="E14" s="15">
        <v>17100000</v>
      </c>
      <c r="F14" s="28">
        <f t="shared" si="2"/>
        <v>1710000</v>
      </c>
      <c r="G14" s="28">
        <f t="shared" si="3"/>
        <v>18810000</v>
      </c>
      <c r="H14" s="28">
        <f t="shared" si="4"/>
        <v>12505100.112331226</v>
      </c>
      <c r="I14" s="15">
        <f t="shared" si="5"/>
        <v>11879845.106714664</v>
      </c>
      <c r="J14" s="29">
        <f t="shared" si="6"/>
        <v>11285931.997582175</v>
      </c>
      <c r="K14" s="29">
        <f>J14*$K$6</f>
        <v>10922176.047479173</v>
      </c>
      <c r="L14" s="30">
        <f t="shared" si="7"/>
        <v>9929250.9522537924</v>
      </c>
    </row>
    <row r="15" spans="1:13" x14ac:dyDescent="0.3">
      <c r="A15" s="2">
        <v>7</v>
      </c>
      <c r="B15" s="2" t="s">
        <v>11</v>
      </c>
      <c r="C15" s="18">
        <v>106</v>
      </c>
      <c r="D15" s="15"/>
      <c r="E15" s="15">
        <v>12900000</v>
      </c>
      <c r="F15" s="28">
        <f t="shared" si="2"/>
        <v>1290000</v>
      </c>
      <c r="G15" s="28">
        <f t="shared" si="3"/>
        <v>14190000</v>
      </c>
      <c r="H15" s="28">
        <f t="shared" si="4"/>
        <v>9433672.0145656615</v>
      </c>
      <c r="I15" s="15">
        <f t="shared" si="5"/>
        <v>8961988.4138373788</v>
      </c>
      <c r="J15" s="29">
        <f t="shared" si="6"/>
        <v>8513948.6999304127</v>
      </c>
      <c r="K15" s="29">
        <f>J15*$K$6</f>
        <v>8239536.3165193768</v>
      </c>
      <c r="L15" s="30">
        <f t="shared" si="7"/>
        <v>7490487.5604721606</v>
      </c>
    </row>
    <row r="16" spans="1:13" x14ac:dyDescent="0.3">
      <c r="A16" s="2">
        <v>8</v>
      </c>
      <c r="B16" s="2" t="s">
        <v>11</v>
      </c>
      <c r="C16" s="18">
        <v>107</v>
      </c>
      <c r="D16" s="15"/>
      <c r="E16" s="15">
        <v>12900000</v>
      </c>
      <c r="F16" s="28">
        <f t="shared" si="2"/>
        <v>1290000</v>
      </c>
      <c r="G16" s="28">
        <f t="shared" si="3"/>
        <v>14190000</v>
      </c>
      <c r="H16" s="28">
        <f t="shared" si="4"/>
        <v>9433672.0145656615</v>
      </c>
      <c r="I16" s="15">
        <f t="shared" si="5"/>
        <v>8961988.4138373788</v>
      </c>
      <c r="J16" s="29">
        <f t="shared" si="6"/>
        <v>8513948.6999304127</v>
      </c>
      <c r="K16" s="29">
        <f>J16*$K$6</f>
        <v>8239536.3165193768</v>
      </c>
      <c r="L16" s="30">
        <f t="shared" si="7"/>
        <v>7490487.5604721606</v>
      </c>
    </row>
    <row r="17" spans="1:12" x14ac:dyDescent="0.3">
      <c r="A17" s="2">
        <v>9</v>
      </c>
      <c r="B17" s="2" t="s">
        <v>11</v>
      </c>
      <c r="C17" s="18">
        <v>108</v>
      </c>
      <c r="D17" s="15"/>
      <c r="E17" s="15">
        <v>26800000</v>
      </c>
      <c r="F17" s="28">
        <f t="shared" si="2"/>
        <v>2680000</v>
      </c>
      <c r="G17" s="28">
        <f t="shared" si="3"/>
        <v>29480000</v>
      </c>
      <c r="H17" s="28">
        <f t="shared" si="4"/>
        <v>19598636.433361221</v>
      </c>
      <c r="I17" s="15">
        <f t="shared" si="5"/>
        <v>18618704.611693159</v>
      </c>
      <c r="J17" s="29">
        <f t="shared" si="6"/>
        <v>17687893.423111245</v>
      </c>
      <c r="K17" s="29">
        <f>J17*$K$6</f>
        <v>17117796.378505372</v>
      </c>
      <c r="L17" s="30">
        <f t="shared" si="7"/>
        <v>15561633.071368519</v>
      </c>
    </row>
    <row r="18" spans="1:12" x14ac:dyDescent="0.3">
      <c r="A18" s="2">
        <v>10</v>
      </c>
      <c r="B18" s="2" t="s">
        <v>11</v>
      </c>
      <c r="C18" s="18">
        <v>109</v>
      </c>
      <c r="D18" s="15"/>
      <c r="E18" s="15">
        <v>26800000</v>
      </c>
      <c r="F18" s="28">
        <f t="shared" si="2"/>
        <v>2680000</v>
      </c>
      <c r="G18" s="28">
        <f t="shared" si="3"/>
        <v>29480000</v>
      </c>
      <c r="H18" s="28">
        <f t="shared" si="4"/>
        <v>19598636.433361221</v>
      </c>
      <c r="I18" s="15">
        <f t="shared" si="5"/>
        <v>18618704.611693159</v>
      </c>
      <c r="J18" s="29">
        <f t="shared" si="6"/>
        <v>17687893.423111245</v>
      </c>
      <c r="K18" s="29">
        <f>J18*$K$6</f>
        <v>17117796.378505372</v>
      </c>
      <c r="L18" s="30">
        <f t="shared" si="7"/>
        <v>15561633.071368519</v>
      </c>
    </row>
    <row r="19" spans="1:12" x14ac:dyDescent="0.3">
      <c r="A19" s="2">
        <v>11</v>
      </c>
      <c r="B19" s="2" t="s">
        <v>11</v>
      </c>
      <c r="C19" s="18">
        <v>110</v>
      </c>
      <c r="D19" s="15"/>
      <c r="E19" s="15">
        <v>13400000</v>
      </c>
      <c r="F19" s="28">
        <f t="shared" si="2"/>
        <v>1340000</v>
      </c>
      <c r="G19" s="28">
        <f t="shared" si="3"/>
        <v>14740000</v>
      </c>
      <c r="H19" s="28">
        <f t="shared" si="4"/>
        <v>9799318.2166806106</v>
      </c>
      <c r="I19" s="15">
        <f t="shared" si="5"/>
        <v>9309352.3058465794</v>
      </c>
      <c r="J19" s="29">
        <f t="shared" si="6"/>
        <v>8843946.7115556225</v>
      </c>
      <c r="K19" s="29">
        <f>J19*$K$6</f>
        <v>8558898.1892526858</v>
      </c>
      <c r="L19" s="30">
        <f t="shared" si="7"/>
        <v>7780816.5356842596</v>
      </c>
    </row>
    <row r="20" spans="1:12" x14ac:dyDescent="0.3">
      <c r="A20" s="2">
        <v>12</v>
      </c>
      <c r="B20" s="2" t="s">
        <v>11</v>
      </c>
      <c r="C20" s="18">
        <v>111</v>
      </c>
      <c r="D20" s="15"/>
      <c r="E20" s="15">
        <v>13400000</v>
      </c>
      <c r="F20" s="28">
        <f t="shared" si="2"/>
        <v>1340000</v>
      </c>
      <c r="G20" s="28">
        <f t="shared" si="3"/>
        <v>14740000</v>
      </c>
      <c r="H20" s="28">
        <f t="shared" si="4"/>
        <v>9799318.2166806106</v>
      </c>
      <c r="I20" s="15">
        <f t="shared" si="5"/>
        <v>9309352.3058465794</v>
      </c>
      <c r="J20" s="29">
        <f t="shared" si="6"/>
        <v>8843946.7115556225</v>
      </c>
      <c r="K20" s="29">
        <f>J20*$K$6</f>
        <v>8558898.1892526858</v>
      </c>
      <c r="L20" s="30">
        <f t="shared" si="7"/>
        <v>7780816.5356842596</v>
      </c>
    </row>
    <row r="21" spans="1:12" x14ac:dyDescent="0.3">
      <c r="A21" s="2">
        <v>13</v>
      </c>
      <c r="B21" s="2" t="s">
        <v>11</v>
      </c>
      <c r="C21" s="18">
        <v>112</v>
      </c>
      <c r="D21" s="15"/>
      <c r="E21" s="15">
        <v>13400000</v>
      </c>
      <c r="F21" s="28">
        <f t="shared" si="2"/>
        <v>1340000</v>
      </c>
      <c r="G21" s="28">
        <f t="shared" si="3"/>
        <v>14740000</v>
      </c>
      <c r="H21" s="28">
        <f t="shared" si="4"/>
        <v>9799318.2166806106</v>
      </c>
      <c r="I21" s="15">
        <f t="shared" si="5"/>
        <v>9309352.3058465794</v>
      </c>
      <c r="J21" s="29">
        <f t="shared" si="6"/>
        <v>8843946.7115556225</v>
      </c>
      <c r="K21" s="29">
        <f>J21*$K$6</f>
        <v>8558898.1892526858</v>
      </c>
      <c r="L21" s="30">
        <f t="shared" si="7"/>
        <v>7780816.5356842596</v>
      </c>
    </row>
    <row r="22" spans="1:12" x14ac:dyDescent="0.3">
      <c r="A22" s="2">
        <v>14</v>
      </c>
      <c r="B22" s="2" t="s">
        <v>11</v>
      </c>
      <c r="C22" s="18">
        <v>113</v>
      </c>
      <c r="D22" s="15"/>
      <c r="E22" s="15">
        <v>13400000</v>
      </c>
      <c r="F22" s="28">
        <f t="shared" si="2"/>
        <v>1340000</v>
      </c>
      <c r="G22" s="28">
        <f t="shared" si="3"/>
        <v>14740000</v>
      </c>
      <c r="H22" s="28">
        <f t="shared" si="4"/>
        <v>9799318.2166806106</v>
      </c>
      <c r="I22" s="15">
        <f t="shared" si="5"/>
        <v>9309352.3058465794</v>
      </c>
      <c r="J22" s="29">
        <f t="shared" si="6"/>
        <v>8843946.7115556225</v>
      </c>
      <c r="K22" s="29">
        <f>J22*$K$6</f>
        <v>8558898.1892526858</v>
      </c>
      <c r="L22" s="30">
        <f t="shared" si="7"/>
        <v>7780816.5356842596</v>
      </c>
    </row>
    <row r="23" spans="1:12" x14ac:dyDescent="0.3">
      <c r="A23" s="2">
        <v>15</v>
      </c>
      <c r="B23" s="2" t="s">
        <v>11</v>
      </c>
      <c r="C23" s="18">
        <v>115</v>
      </c>
      <c r="D23" s="15"/>
      <c r="E23" s="15">
        <v>18000000</v>
      </c>
      <c r="F23" s="28">
        <f t="shared" si="2"/>
        <v>1800000</v>
      </c>
      <c r="G23" s="28">
        <f t="shared" si="3"/>
        <v>19800000</v>
      </c>
      <c r="H23" s="28">
        <f t="shared" si="4"/>
        <v>13163263.276138132</v>
      </c>
      <c r="I23" s="15">
        <f t="shared" si="5"/>
        <v>12505100.112331225</v>
      </c>
      <c r="J23" s="29">
        <f t="shared" si="6"/>
        <v>11879928.418507552</v>
      </c>
      <c r="K23" s="29">
        <f>J23*$K$6</f>
        <v>11497027.418399129</v>
      </c>
      <c r="L23" s="30">
        <f t="shared" si="7"/>
        <v>10451843.107635571</v>
      </c>
    </row>
    <row r="24" spans="1:12" x14ac:dyDescent="0.3">
      <c r="A24" s="2">
        <v>16</v>
      </c>
      <c r="B24" s="2" t="s">
        <v>11</v>
      </c>
      <c r="C24" s="18">
        <v>116</v>
      </c>
      <c r="D24" s="30"/>
      <c r="E24" s="29">
        <v>18500000</v>
      </c>
      <c r="F24" s="28">
        <f t="shared" si="2"/>
        <v>1850000</v>
      </c>
      <c r="G24" s="28">
        <f t="shared" si="3"/>
        <v>20350000</v>
      </c>
      <c r="H24" s="28">
        <f t="shared" si="4"/>
        <v>13528909.47825308</v>
      </c>
      <c r="I24" s="15">
        <f t="shared" si="5"/>
        <v>12852464.004340425</v>
      </c>
      <c r="J24" s="29">
        <f t="shared" si="6"/>
        <v>12209926.43013276</v>
      </c>
      <c r="K24" s="29">
        <f>J24*$K$6</f>
        <v>11816389.291132437</v>
      </c>
      <c r="L24" s="30">
        <f t="shared" si="7"/>
        <v>10742172.08284767</v>
      </c>
    </row>
    <row r="25" spans="1:12" x14ac:dyDescent="0.3">
      <c r="A25" s="2">
        <v>17</v>
      </c>
      <c r="B25" s="2" t="s">
        <v>11</v>
      </c>
      <c r="C25" s="18">
        <v>117</v>
      </c>
      <c r="D25" s="30"/>
      <c r="E25" s="29">
        <v>18500000</v>
      </c>
      <c r="F25" s="28">
        <f t="shared" si="2"/>
        <v>1850000</v>
      </c>
      <c r="G25" s="28">
        <f t="shared" si="3"/>
        <v>20350000</v>
      </c>
      <c r="H25" s="28">
        <f t="shared" si="4"/>
        <v>13528909.47825308</v>
      </c>
      <c r="I25" s="15">
        <f t="shared" si="5"/>
        <v>12852464.004340425</v>
      </c>
      <c r="J25" s="29">
        <f t="shared" si="6"/>
        <v>12209926.43013276</v>
      </c>
      <c r="K25" s="29">
        <f>J25*$K$6</f>
        <v>11816389.291132437</v>
      </c>
      <c r="L25" s="30">
        <f t="shared" si="7"/>
        <v>10742172.08284767</v>
      </c>
    </row>
    <row r="26" spans="1:12" x14ac:dyDescent="0.3">
      <c r="A26" s="2">
        <v>18</v>
      </c>
      <c r="B26" s="2" t="s">
        <v>11</v>
      </c>
      <c r="C26" s="18">
        <v>118</v>
      </c>
      <c r="D26" s="30"/>
      <c r="E26" s="29">
        <v>19100000</v>
      </c>
      <c r="F26" s="28">
        <f t="shared" si="2"/>
        <v>1910000</v>
      </c>
      <c r="G26" s="28">
        <f t="shared" si="3"/>
        <v>21010000</v>
      </c>
      <c r="H26" s="28">
        <f t="shared" si="4"/>
        <v>13967684.920791019</v>
      </c>
      <c r="I26" s="15">
        <f t="shared" si="5"/>
        <v>13269300.674751468</v>
      </c>
      <c r="J26" s="29">
        <f t="shared" si="6"/>
        <v>12605924.044083014</v>
      </c>
      <c r="K26" s="29">
        <f>J26*$K$6</f>
        <v>12199623.538412411</v>
      </c>
      <c r="L26" s="30">
        <f t="shared" si="7"/>
        <v>11090566.85310219</v>
      </c>
    </row>
    <row r="27" spans="1:12" x14ac:dyDescent="0.3">
      <c r="A27" s="2">
        <v>19</v>
      </c>
      <c r="B27" s="2" t="s">
        <v>11</v>
      </c>
      <c r="C27" s="18">
        <v>119</v>
      </c>
      <c r="D27" s="30"/>
      <c r="E27" s="29">
        <v>19100000</v>
      </c>
      <c r="F27" s="28">
        <f t="shared" si="2"/>
        <v>1910000</v>
      </c>
      <c r="G27" s="28">
        <f t="shared" si="3"/>
        <v>21010000</v>
      </c>
      <c r="H27" s="28">
        <f t="shared" si="4"/>
        <v>13967684.920791019</v>
      </c>
      <c r="I27" s="15">
        <f t="shared" si="5"/>
        <v>13269300.674751468</v>
      </c>
      <c r="J27" s="29">
        <f t="shared" si="6"/>
        <v>12605924.044083014</v>
      </c>
      <c r="K27" s="29">
        <f>J27*$K$6</f>
        <v>12199623.538412411</v>
      </c>
      <c r="L27" s="30">
        <f t="shared" si="7"/>
        <v>11090566.85310219</v>
      </c>
    </row>
    <row r="28" spans="1:12" x14ac:dyDescent="0.3">
      <c r="A28" s="2">
        <v>20</v>
      </c>
      <c r="B28" s="2" t="s">
        <v>11</v>
      </c>
      <c r="C28" s="18">
        <v>120</v>
      </c>
      <c r="D28" s="30"/>
      <c r="E28" s="29">
        <v>13400000</v>
      </c>
      <c r="F28" s="28">
        <f t="shared" si="2"/>
        <v>1340000</v>
      </c>
      <c r="G28" s="28">
        <f t="shared" si="3"/>
        <v>14740000</v>
      </c>
      <c r="H28" s="28">
        <f t="shared" si="4"/>
        <v>9799318.2166806106</v>
      </c>
      <c r="I28" s="15">
        <f t="shared" si="5"/>
        <v>9309352.3058465794</v>
      </c>
      <c r="J28" s="29">
        <f t="shared" si="6"/>
        <v>8843946.7115556225</v>
      </c>
      <c r="K28" s="29">
        <f>J28*$K$6</f>
        <v>8558898.1892526858</v>
      </c>
      <c r="L28" s="30">
        <f t="shared" si="7"/>
        <v>7780816.5356842596</v>
      </c>
    </row>
    <row r="29" spans="1:12" x14ac:dyDescent="0.3">
      <c r="A29" s="2">
        <v>21</v>
      </c>
      <c r="B29" s="2" t="s">
        <v>11</v>
      </c>
      <c r="C29" s="18">
        <v>121</v>
      </c>
      <c r="D29" s="30"/>
      <c r="E29" s="29">
        <v>12900000</v>
      </c>
      <c r="F29" s="28">
        <f t="shared" si="2"/>
        <v>1290000</v>
      </c>
      <c r="G29" s="28">
        <f t="shared" si="3"/>
        <v>14190000</v>
      </c>
      <c r="H29" s="28">
        <f t="shared" si="4"/>
        <v>9433672.0145656615</v>
      </c>
      <c r="I29" s="15">
        <f t="shared" si="5"/>
        <v>8961988.4138373788</v>
      </c>
      <c r="J29" s="29">
        <f t="shared" si="6"/>
        <v>8513948.6999304127</v>
      </c>
      <c r="K29" s="29">
        <f>J29*$K$6</f>
        <v>8239536.3165193768</v>
      </c>
      <c r="L29" s="30">
        <f t="shared" si="7"/>
        <v>7490487.5604721606</v>
      </c>
    </row>
    <row r="30" spans="1:12" x14ac:dyDescent="0.3">
      <c r="A30" s="2">
        <v>22</v>
      </c>
      <c r="B30" s="2" t="s">
        <v>11</v>
      </c>
      <c r="C30" s="18">
        <v>122</v>
      </c>
      <c r="D30" s="30"/>
      <c r="E30" s="29">
        <v>38000000</v>
      </c>
      <c r="F30" s="28">
        <f t="shared" si="2"/>
        <v>3800000</v>
      </c>
      <c r="G30" s="28">
        <f t="shared" si="3"/>
        <v>41800000</v>
      </c>
      <c r="H30" s="28">
        <f t="shared" si="4"/>
        <v>27789111.360736057</v>
      </c>
      <c r="I30" s="15">
        <f t="shared" si="5"/>
        <v>26399655.792699251</v>
      </c>
      <c r="J30" s="29">
        <f t="shared" si="6"/>
        <v>25079848.883515939</v>
      </c>
      <c r="K30" s="29">
        <f>J30*$K$6</f>
        <v>24271502.32773149</v>
      </c>
      <c r="L30" s="30">
        <f t="shared" si="7"/>
        <v>22065002.116119534</v>
      </c>
    </row>
    <row r="31" spans="1:12" x14ac:dyDescent="0.3">
      <c r="A31" s="2">
        <v>23</v>
      </c>
      <c r="B31" s="2" t="s">
        <v>11</v>
      </c>
      <c r="C31" s="18">
        <v>123</v>
      </c>
      <c r="D31" s="30"/>
      <c r="E31" s="29">
        <v>36300000</v>
      </c>
      <c r="F31" s="28">
        <f t="shared" si="2"/>
        <v>3630000</v>
      </c>
      <c r="G31" s="28">
        <f t="shared" si="3"/>
        <v>39930000</v>
      </c>
      <c r="H31" s="28">
        <f t="shared" si="4"/>
        <v>26545914.273545235</v>
      </c>
      <c r="I31" s="15">
        <f t="shared" si="5"/>
        <v>25218618.559867971</v>
      </c>
      <c r="J31" s="29">
        <f t="shared" si="6"/>
        <v>23957855.64399023</v>
      </c>
      <c r="K31" s="29">
        <f>J31*$K$6</f>
        <v>23185671.960438244</v>
      </c>
      <c r="L31" s="30">
        <f t="shared" si="7"/>
        <v>21077883.600398403</v>
      </c>
    </row>
    <row r="32" spans="1:12" x14ac:dyDescent="0.3">
      <c r="A32" s="2">
        <v>24</v>
      </c>
      <c r="B32" s="2" t="s">
        <v>11</v>
      </c>
      <c r="C32" s="18">
        <v>124</v>
      </c>
      <c r="D32" s="30"/>
      <c r="E32" s="29">
        <v>26800000</v>
      </c>
      <c r="F32" s="28">
        <f t="shared" si="2"/>
        <v>2680000</v>
      </c>
      <c r="G32" s="28">
        <f t="shared" si="3"/>
        <v>29480000</v>
      </c>
      <c r="H32" s="28">
        <f t="shared" si="4"/>
        <v>19598636.433361221</v>
      </c>
      <c r="I32" s="15">
        <f t="shared" si="5"/>
        <v>18618704.611693159</v>
      </c>
      <c r="J32" s="29">
        <f t="shared" si="6"/>
        <v>17687893.423111245</v>
      </c>
      <c r="K32" s="29">
        <f>J32*$K$6</f>
        <v>17117796.378505372</v>
      </c>
      <c r="L32" s="30">
        <f t="shared" si="7"/>
        <v>15561633.071368519</v>
      </c>
    </row>
    <row r="33" spans="1:12" x14ac:dyDescent="0.3">
      <c r="A33" s="2">
        <v>25</v>
      </c>
      <c r="B33" s="2" t="s">
        <v>11</v>
      </c>
      <c r="C33" s="18">
        <v>125</v>
      </c>
      <c r="D33" s="30"/>
      <c r="E33" s="29">
        <v>31300000</v>
      </c>
      <c r="F33" s="28">
        <f t="shared" si="2"/>
        <v>3130000</v>
      </c>
      <c r="G33" s="28">
        <f t="shared" si="3"/>
        <v>34430000</v>
      </c>
      <c r="H33" s="28">
        <f t="shared" si="4"/>
        <v>22889452.252395753</v>
      </c>
      <c r="I33" s="15">
        <f t="shared" si="5"/>
        <v>21744979.639775965</v>
      </c>
      <c r="J33" s="29">
        <f t="shared" si="6"/>
        <v>20657875.527738132</v>
      </c>
      <c r="K33" s="29">
        <f>J33*$K$6</f>
        <v>19992053.233105153</v>
      </c>
      <c r="L33" s="30">
        <f t="shared" si="7"/>
        <v>18174593.848277409</v>
      </c>
    </row>
    <row r="34" spans="1:12" x14ac:dyDescent="0.3">
      <c r="A34" s="2">
        <v>26</v>
      </c>
      <c r="B34" s="2" t="s">
        <v>11</v>
      </c>
      <c r="C34" s="18">
        <v>126</v>
      </c>
      <c r="D34" s="30"/>
      <c r="E34" s="29">
        <v>20800000</v>
      </c>
      <c r="F34" s="28">
        <f t="shared" si="2"/>
        <v>2080000</v>
      </c>
      <c r="G34" s="28">
        <f t="shared" si="3"/>
        <v>22880000</v>
      </c>
      <c r="H34" s="28">
        <f t="shared" si="4"/>
        <v>15210882.007981842</v>
      </c>
      <c r="I34" s="15">
        <f t="shared" si="5"/>
        <v>14450337.907582749</v>
      </c>
      <c r="J34" s="29">
        <f t="shared" si="6"/>
        <v>13727917.283608725</v>
      </c>
      <c r="K34" s="29">
        <f>J34*$K$6</f>
        <v>13285453.905705659</v>
      </c>
      <c r="L34" s="30">
        <f t="shared" si="7"/>
        <v>12077685.368823325</v>
      </c>
    </row>
    <row r="35" spans="1:12" x14ac:dyDescent="0.3">
      <c r="A35" s="2">
        <v>27</v>
      </c>
      <c r="B35" s="2" t="s">
        <v>11</v>
      </c>
      <c r="C35" s="18">
        <v>127</v>
      </c>
      <c r="D35" s="30"/>
      <c r="E35" s="29">
        <v>20800000</v>
      </c>
      <c r="F35" s="28">
        <f t="shared" si="2"/>
        <v>2080000</v>
      </c>
      <c r="G35" s="28">
        <f t="shared" si="3"/>
        <v>22880000</v>
      </c>
      <c r="H35" s="28">
        <f t="shared" si="4"/>
        <v>15210882.007981842</v>
      </c>
      <c r="I35" s="15">
        <f t="shared" si="5"/>
        <v>14450337.907582749</v>
      </c>
      <c r="J35" s="29">
        <f t="shared" si="6"/>
        <v>13727917.283608725</v>
      </c>
      <c r="K35" s="29">
        <f>J35*$K$6</f>
        <v>13285453.905705659</v>
      </c>
      <c r="L35" s="30">
        <f t="shared" si="7"/>
        <v>12077685.368823325</v>
      </c>
    </row>
    <row r="36" spans="1:12" x14ac:dyDescent="0.3">
      <c r="A36" s="2">
        <v>28</v>
      </c>
      <c r="B36" s="2" t="s">
        <v>11</v>
      </c>
      <c r="C36" s="18">
        <v>128</v>
      </c>
      <c r="D36" s="30"/>
      <c r="E36" s="29">
        <v>18200000</v>
      </c>
      <c r="F36" s="28">
        <f t="shared" si="2"/>
        <v>1820000</v>
      </c>
      <c r="G36" s="28">
        <f t="shared" si="3"/>
        <v>20020000</v>
      </c>
      <c r="H36" s="28">
        <f t="shared" si="4"/>
        <v>13309521.756984111</v>
      </c>
      <c r="I36" s="15">
        <f t="shared" si="5"/>
        <v>12644045.669134906</v>
      </c>
      <c r="J36" s="29">
        <f t="shared" si="6"/>
        <v>12011927.623157635</v>
      </c>
      <c r="K36" s="29">
        <f>J36*$K$6</f>
        <v>11624772.167492453</v>
      </c>
      <c r="L36" s="30">
        <f t="shared" si="7"/>
        <v>10567974.69772041</v>
      </c>
    </row>
    <row r="37" spans="1:12" x14ac:dyDescent="0.3">
      <c r="A37" s="2">
        <v>29</v>
      </c>
      <c r="B37" s="2" t="s">
        <v>11</v>
      </c>
      <c r="C37" s="18">
        <v>129</v>
      </c>
      <c r="D37" s="30"/>
      <c r="E37" s="29">
        <v>18200000</v>
      </c>
      <c r="F37" s="28">
        <f t="shared" si="2"/>
        <v>1820000</v>
      </c>
      <c r="G37" s="28">
        <f t="shared" si="3"/>
        <v>20020000</v>
      </c>
      <c r="H37" s="28">
        <f t="shared" si="4"/>
        <v>13309521.756984111</v>
      </c>
      <c r="I37" s="15">
        <f t="shared" si="5"/>
        <v>12644045.669134906</v>
      </c>
      <c r="J37" s="29">
        <f t="shared" si="6"/>
        <v>12011927.623157635</v>
      </c>
      <c r="K37" s="29">
        <f>J37*$K$6</f>
        <v>11624772.167492453</v>
      </c>
      <c r="L37" s="30">
        <f t="shared" si="7"/>
        <v>10567974.69772041</v>
      </c>
    </row>
    <row r="38" spans="1:12" x14ac:dyDescent="0.3">
      <c r="A38" s="2">
        <v>30</v>
      </c>
      <c r="B38" s="2" t="s">
        <v>11</v>
      </c>
      <c r="C38" s="18">
        <v>130</v>
      </c>
      <c r="D38" s="30"/>
      <c r="E38" s="29">
        <v>18200000</v>
      </c>
      <c r="F38" s="28">
        <f t="shared" si="2"/>
        <v>1820000</v>
      </c>
      <c r="G38" s="28">
        <f t="shared" si="3"/>
        <v>20020000</v>
      </c>
      <c r="H38" s="28">
        <f t="shared" si="4"/>
        <v>13309521.756984111</v>
      </c>
      <c r="I38" s="15">
        <f t="shared" si="5"/>
        <v>12644045.669134906</v>
      </c>
      <c r="J38" s="29">
        <f t="shared" si="6"/>
        <v>12011927.623157635</v>
      </c>
      <c r="K38" s="29">
        <f>J38*$K$6</f>
        <v>11624772.167492453</v>
      </c>
      <c r="L38" s="30">
        <f t="shared" si="7"/>
        <v>10567974.69772041</v>
      </c>
    </row>
    <row r="39" spans="1:12" x14ac:dyDescent="0.3">
      <c r="A39" s="2">
        <v>31</v>
      </c>
      <c r="B39" s="2" t="s">
        <v>11</v>
      </c>
      <c r="C39" s="18">
        <v>131</v>
      </c>
      <c r="D39" s="30"/>
      <c r="E39" s="29">
        <v>18200000</v>
      </c>
      <c r="F39" s="28">
        <f t="shared" si="2"/>
        <v>1820000</v>
      </c>
      <c r="G39" s="28">
        <f t="shared" si="3"/>
        <v>20020000</v>
      </c>
      <c r="H39" s="28">
        <f t="shared" si="4"/>
        <v>13309521.756984111</v>
      </c>
      <c r="I39" s="15">
        <f t="shared" si="5"/>
        <v>12644045.669134906</v>
      </c>
      <c r="J39" s="29">
        <f t="shared" si="6"/>
        <v>12011927.623157635</v>
      </c>
      <c r="K39" s="29">
        <f>J39*$K$6</f>
        <v>11624772.167492453</v>
      </c>
      <c r="L39" s="30">
        <f t="shared" si="7"/>
        <v>10567974.69772041</v>
      </c>
    </row>
    <row r="40" spans="1:12" x14ac:dyDescent="0.3">
      <c r="A40" s="2">
        <v>32</v>
      </c>
      <c r="B40" s="2" t="s">
        <v>11</v>
      </c>
      <c r="C40" s="18">
        <v>132</v>
      </c>
      <c r="D40" s="30"/>
      <c r="E40" s="29">
        <v>13500000</v>
      </c>
      <c r="F40" s="28">
        <f t="shared" si="2"/>
        <v>1350000</v>
      </c>
      <c r="G40" s="28">
        <f t="shared" si="3"/>
        <v>14850000</v>
      </c>
      <c r="H40" s="28">
        <f t="shared" si="4"/>
        <v>9872447.4571035989</v>
      </c>
      <c r="I40" s="15">
        <f t="shared" si="5"/>
        <v>9378825.084248418</v>
      </c>
      <c r="J40" s="29">
        <f t="shared" si="6"/>
        <v>8909946.3138806634</v>
      </c>
      <c r="K40" s="29">
        <f>J40*$K$6</f>
        <v>8622770.5637993459</v>
      </c>
      <c r="L40" s="30">
        <f t="shared" si="7"/>
        <v>7838882.3307266776</v>
      </c>
    </row>
    <row r="41" spans="1:12" x14ac:dyDescent="0.3">
      <c r="A41" s="2">
        <v>33</v>
      </c>
      <c r="B41" s="2" t="s">
        <v>11</v>
      </c>
      <c r="C41" s="18">
        <v>134</v>
      </c>
      <c r="D41" s="30"/>
      <c r="E41" s="29">
        <v>12600000</v>
      </c>
      <c r="F41" s="28">
        <f t="shared" si="2"/>
        <v>1260000</v>
      </c>
      <c r="G41" s="28">
        <f t="shared" si="3"/>
        <v>13860000</v>
      </c>
      <c r="H41" s="28">
        <f t="shared" si="4"/>
        <v>9214284.2932966929</v>
      </c>
      <c r="I41" s="15">
        <f t="shared" si="5"/>
        <v>8753570.0786318574</v>
      </c>
      <c r="J41" s="29">
        <f t="shared" si="6"/>
        <v>8315949.8929552855</v>
      </c>
      <c r="K41" s="29">
        <f>J41*$K$6</f>
        <v>8047919.19287939</v>
      </c>
      <c r="L41" s="30">
        <f t="shared" si="7"/>
        <v>7316290.1753448993</v>
      </c>
    </row>
    <row r="42" spans="1:12" x14ac:dyDescent="0.3">
      <c r="A42" s="2">
        <v>34</v>
      </c>
      <c r="B42" s="2" t="s">
        <v>11</v>
      </c>
      <c r="C42" s="18">
        <v>135</v>
      </c>
      <c r="D42" s="30"/>
      <c r="E42" s="29">
        <v>26800000</v>
      </c>
      <c r="F42" s="28">
        <f t="shared" si="2"/>
        <v>2680000</v>
      </c>
      <c r="G42" s="28">
        <f t="shared" si="3"/>
        <v>29480000</v>
      </c>
      <c r="H42" s="28">
        <f t="shared" si="4"/>
        <v>19598636.433361221</v>
      </c>
      <c r="I42" s="15">
        <f t="shared" si="5"/>
        <v>18618704.611693159</v>
      </c>
      <c r="J42" s="29">
        <f t="shared" si="6"/>
        <v>17687893.423111245</v>
      </c>
      <c r="K42" s="29">
        <f>J42*$K$6</f>
        <v>17117796.378505372</v>
      </c>
      <c r="L42" s="30">
        <f t="shared" si="7"/>
        <v>15561633.071368519</v>
      </c>
    </row>
    <row r="43" spans="1:12" x14ac:dyDescent="0.3">
      <c r="A43" s="2">
        <v>35</v>
      </c>
      <c r="B43" s="2" t="s">
        <v>11</v>
      </c>
      <c r="C43" s="18">
        <v>136</v>
      </c>
      <c r="D43" s="30"/>
      <c r="E43" s="29">
        <v>492000000</v>
      </c>
      <c r="F43" s="28">
        <f t="shared" si="2"/>
        <v>49200000</v>
      </c>
      <c r="G43" s="28">
        <f t="shared" si="3"/>
        <v>541200000</v>
      </c>
      <c r="H43" s="28">
        <f t="shared" si="4"/>
        <v>359795862.88110894</v>
      </c>
      <c r="I43" s="15">
        <f t="shared" si="5"/>
        <v>341806069.73705345</v>
      </c>
      <c r="J43" s="29">
        <f t="shared" si="6"/>
        <v>324718043.43920636</v>
      </c>
      <c r="K43" s="29">
        <f>J43*$K$6</f>
        <v>314252082.76957613</v>
      </c>
      <c r="L43" s="30">
        <f t="shared" si="7"/>
        <v>285683711.60870558</v>
      </c>
    </row>
    <row r="44" spans="1:12" x14ac:dyDescent="0.3">
      <c r="A44" s="2">
        <v>36</v>
      </c>
      <c r="B44" s="2" t="s">
        <v>11</v>
      </c>
      <c r="C44" s="2">
        <v>201</v>
      </c>
      <c r="D44" s="30"/>
      <c r="E44" s="29">
        <v>63900000</v>
      </c>
      <c r="F44" s="28">
        <f t="shared" si="2"/>
        <v>6390000</v>
      </c>
      <c r="G44" s="28">
        <f t="shared" si="3"/>
        <v>70290000</v>
      </c>
      <c r="H44" s="28">
        <f t="shared" si="4"/>
        <v>46729584.630290367</v>
      </c>
      <c r="I44" s="15">
        <f t="shared" si="5"/>
        <v>44393105.398775846</v>
      </c>
      <c r="J44" s="29">
        <f t="shared" si="6"/>
        <v>42173745.885701805</v>
      </c>
      <c r="K44" s="29">
        <f>J44*$K$6</f>
        <v>40814447.335316904</v>
      </c>
      <c r="L44" s="30">
        <f t="shared" si="7"/>
        <v>37104043.032106273</v>
      </c>
    </row>
    <row r="45" spans="1:12" x14ac:dyDescent="0.3">
      <c r="A45" s="2">
        <v>37</v>
      </c>
      <c r="B45" s="2" t="s">
        <v>11</v>
      </c>
      <c r="C45" s="2">
        <v>202</v>
      </c>
      <c r="D45" s="30"/>
      <c r="E45" s="29">
        <v>11200000</v>
      </c>
      <c r="F45" s="28">
        <f t="shared" si="2"/>
        <v>1120000</v>
      </c>
      <c r="G45" s="28">
        <f t="shared" si="3"/>
        <v>12320000</v>
      </c>
      <c r="H45" s="28">
        <f t="shared" si="4"/>
        <v>8190474.9273748379</v>
      </c>
      <c r="I45" s="15">
        <f t="shared" si="5"/>
        <v>7780951.1810060954</v>
      </c>
      <c r="J45" s="29">
        <f t="shared" si="6"/>
        <v>7391955.4604046987</v>
      </c>
      <c r="K45" s="29">
        <f>J45*$K$6</f>
        <v>7153705.9492261251</v>
      </c>
      <c r="L45" s="30">
        <f t="shared" si="7"/>
        <v>6503369.044751022</v>
      </c>
    </row>
    <row r="46" spans="1:12" x14ac:dyDescent="0.3">
      <c r="A46" s="2">
        <v>38</v>
      </c>
      <c r="B46" s="2" t="s">
        <v>11</v>
      </c>
      <c r="C46" s="2">
        <v>203</v>
      </c>
      <c r="D46" s="30"/>
      <c r="E46" s="29">
        <v>32000000</v>
      </c>
      <c r="F46" s="28">
        <f t="shared" si="2"/>
        <v>3200000</v>
      </c>
      <c r="G46" s="28">
        <f t="shared" si="3"/>
        <v>35200000</v>
      </c>
      <c r="H46" s="28">
        <f t="shared" si="4"/>
        <v>23401356.93535668</v>
      </c>
      <c r="I46" s="15">
        <f t="shared" si="5"/>
        <v>22231289.088588845</v>
      </c>
      <c r="J46" s="29">
        <f t="shared" si="6"/>
        <v>21119872.744013425</v>
      </c>
      <c r="K46" s="29">
        <f>J46*$K$6</f>
        <v>20439159.854931787</v>
      </c>
      <c r="L46" s="30">
        <f t="shared" si="7"/>
        <v>18581054.413574349</v>
      </c>
    </row>
    <row r="47" spans="1:12" x14ac:dyDescent="0.3">
      <c r="A47" s="2">
        <v>39</v>
      </c>
      <c r="B47" s="2" t="s">
        <v>11</v>
      </c>
      <c r="C47" s="2">
        <v>204</v>
      </c>
      <c r="D47" s="30"/>
      <c r="E47" s="29">
        <v>184000000</v>
      </c>
      <c r="F47" s="28">
        <f t="shared" si="2"/>
        <v>18400000</v>
      </c>
      <c r="G47" s="28">
        <f t="shared" si="3"/>
        <v>202400000</v>
      </c>
      <c r="H47" s="28">
        <f t="shared" si="4"/>
        <v>134557802.37830091</v>
      </c>
      <c r="I47" s="15">
        <f t="shared" si="5"/>
        <v>127829912.25938585</v>
      </c>
      <c r="J47" s="29">
        <f t="shared" si="6"/>
        <v>121439268.27807719</v>
      </c>
      <c r="K47" s="29">
        <f>J47*$K$6</f>
        <v>117525169.16585776</v>
      </c>
      <c r="L47" s="30">
        <f t="shared" si="7"/>
        <v>106841062.8780525</v>
      </c>
    </row>
    <row r="48" spans="1:12" x14ac:dyDescent="0.3">
      <c r="A48" s="2">
        <v>40</v>
      </c>
      <c r="B48" s="2" t="s">
        <v>11</v>
      </c>
      <c r="C48" s="2">
        <v>205</v>
      </c>
      <c r="D48" s="30"/>
      <c r="E48" s="29">
        <v>83700000</v>
      </c>
      <c r="F48" s="28">
        <f t="shared" si="2"/>
        <v>8370000</v>
      </c>
      <c r="G48" s="28">
        <f t="shared" si="3"/>
        <v>92070000</v>
      </c>
      <c r="H48" s="28">
        <f t="shared" si="4"/>
        <v>61209174.234042317</v>
      </c>
      <c r="I48" s="15">
        <f t="shared" si="5"/>
        <v>58148715.522340201</v>
      </c>
      <c r="J48" s="29">
        <f t="shared" si="6"/>
        <v>55241667.146060117</v>
      </c>
      <c r="K48" s="29">
        <f>J48*$K$6</f>
        <v>53461177.495555952</v>
      </c>
      <c r="L48" s="30">
        <f t="shared" si="7"/>
        <v>48601070.450505406</v>
      </c>
    </row>
    <row r="49" spans="1:12" x14ac:dyDescent="0.3">
      <c r="A49" s="2">
        <v>41</v>
      </c>
      <c r="B49" s="2" t="s">
        <v>11</v>
      </c>
      <c r="C49" s="2">
        <v>206</v>
      </c>
      <c r="D49" s="30"/>
      <c r="E49" s="29">
        <v>82900000</v>
      </c>
      <c r="F49" s="28">
        <f t="shared" si="2"/>
        <v>8290000</v>
      </c>
      <c r="G49" s="28">
        <f t="shared" si="3"/>
        <v>91190000</v>
      </c>
      <c r="H49" s="28">
        <f t="shared" si="4"/>
        <v>60624140.310658395</v>
      </c>
      <c r="I49" s="15">
        <f t="shared" si="5"/>
        <v>57592933.29512547</v>
      </c>
      <c r="J49" s="29">
        <f t="shared" si="6"/>
        <v>54713670.327459775</v>
      </c>
      <c r="K49" s="29">
        <f>J49*$K$6</f>
        <v>52950198.499182649</v>
      </c>
      <c r="L49" s="30">
        <f t="shared" si="7"/>
        <v>48136544.09016604</v>
      </c>
    </row>
    <row r="50" spans="1:12" x14ac:dyDescent="0.3">
      <c r="A50" s="2">
        <v>42</v>
      </c>
      <c r="B50" s="2" t="s">
        <v>11</v>
      </c>
      <c r="C50" s="2">
        <v>207</v>
      </c>
      <c r="D50" s="30"/>
      <c r="E50" s="29">
        <v>47400000</v>
      </c>
      <c r="F50" s="28">
        <f t="shared" si="2"/>
        <v>4740000</v>
      </c>
      <c r="G50" s="28">
        <f t="shared" si="3"/>
        <v>52140000</v>
      </c>
      <c r="H50" s="28">
        <f t="shared" si="4"/>
        <v>34663259.960497081</v>
      </c>
      <c r="I50" s="15">
        <f t="shared" si="5"/>
        <v>32930096.962472226</v>
      </c>
      <c r="J50" s="29">
        <f t="shared" si="6"/>
        <v>31283811.502069887</v>
      </c>
      <c r="K50" s="29">
        <f>J50*$K$6</f>
        <v>30275505.535117708</v>
      </c>
      <c r="L50" s="30">
        <f t="shared" si="7"/>
        <v>27523186.850107007</v>
      </c>
    </row>
    <row r="51" spans="1:12" x14ac:dyDescent="0.3">
      <c r="A51" s="2">
        <v>43</v>
      </c>
      <c r="B51" s="2" t="s">
        <v>11</v>
      </c>
      <c r="C51" s="2">
        <v>208</v>
      </c>
      <c r="D51" s="30"/>
      <c r="E51" s="29">
        <v>101000000</v>
      </c>
      <c r="F51" s="28">
        <f t="shared" si="2"/>
        <v>10100000</v>
      </c>
      <c r="G51" s="28">
        <f t="shared" si="3"/>
        <v>111100000</v>
      </c>
      <c r="H51" s="28">
        <f t="shared" si="4"/>
        <v>73860532.827219516</v>
      </c>
      <c r="I51" s="15">
        <f t="shared" si="5"/>
        <v>70167506.185858533</v>
      </c>
      <c r="J51" s="29">
        <f t="shared" si="6"/>
        <v>66659598.348292366</v>
      </c>
      <c r="K51" s="29">
        <f>J51*$K$6</f>
        <v>64511098.292128436</v>
      </c>
      <c r="L51" s="30">
        <f t="shared" si="7"/>
        <v>58646452.99284403</v>
      </c>
    </row>
    <row r="52" spans="1:12" x14ac:dyDescent="0.3">
      <c r="A52" s="2">
        <v>44</v>
      </c>
      <c r="B52" s="2" t="s">
        <v>11</v>
      </c>
      <c r="C52" s="2">
        <v>209</v>
      </c>
      <c r="D52" s="30"/>
      <c r="E52" s="29">
        <v>17800000</v>
      </c>
      <c r="F52" s="28">
        <f t="shared" si="2"/>
        <v>1780000</v>
      </c>
      <c r="G52" s="28">
        <f t="shared" si="3"/>
        <v>19580000</v>
      </c>
      <c r="H52" s="28">
        <f t="shared" si="4"/>
        <v>13017004.795292154</v>
      </c>
      <c r="I52" s="15">
        <f t="shared" si="5"/>
        <v>12366154.555527546</v>
      </c>
      <c r="J52" s="29">
        <f t="shared" si="6"/>
        <v>11747929.213857468</v>
      </c>
      <c r="K52" s="29">
        <f>J52*$K$6</f>
        <v>11369282.669305805</v>
      </c>
      <c r="L52" s="30">
        <f t="shared" si="7"/>
        <v>10335711.517550731</v>
      </c>
    </row>
    <row r="53" spans="1:12" x14ac:dyDescent="0.3">
      <c r="A53" s="2">
        <v>45</v>
      </c>
      <c r="B53" s="2" t="s">
        <v>11</v>
      </c>
      <c r="C53" s="2">
        <v>210</v>
      </c>
      <c r="D53" s="30"/>
      <c r="E53" s="29">
        <v>27200000</v>
      </c>
      <c r="F53" s="28">
        <f t="shared" si="2"/>
        <v>2720000</v>
      </c>
      <c r="G53" s="28">
        <f t="shared" si="3"/>
        <v>29920000</v>
      </c>
      <c r="H53" s="28">
        <f t="shared" si="4"/>
        <v>19891153.395053178</v>
      </c>
      <c r="I53" s="15">
        <f t="shared" si="5"/>
        <v>18896595.725300517</v>
      </c>
      <c r="J53" s="29">
        <f t="shared" si="6"/>
        <v>17951891.832411408</v>
      </c>
      <c r="K53" s="29">
        <f>J53*$K$6</f>
        <v>17373285.876692016</v>
      </c>
      <c r="L53" s="30">
        <f t="shared" si="7"/>
        <v>15793896.251538195</v>
      </c>
    </row>
    <row r="54" spans="1:12" x14ac:dyDescent="0.3">
      <c r="A54" s="2">
        <v>46</v>
      </c>
      <c r="B54" s="2" t="s">
        <v>11</v>
      </c>
      <c r="C54" s="2">
        <v>211</v>
      </c>
      <c r="D54" s="30"/>
      <c r="E54" s="29">
        <v>184000000</v>
      </c>
      <c r="F54" s="28">
        <f t="shared" si="2"/>
        <v>18400000</v>
      </c>
      <c r="G54" s="28">
        <f t="shared" si="3"/>
        <v>202400000</v>
      </c>
      <c r="H54" s="28">
        <f t="shared" si="4"/>
        <v>134557802.37830091</v>
      </c>
      <c r="I54" s="15">
        <f t="shared" si="5"/>
        <v>127829912.25938585</v>
      </c>
      <c r="J54" s="29">
        <f t="shared" si="6"/>
        <v>121439268.27807719</v>
      </c>
      <c r="K54" s="29">
        <f>J54*$K$6</f>
        <v>117525169.16585776</v>
      </c>
      <c r="L54" s="30">
        <f t="shared" si="7"/>
        <v>106841062.8780525</v>
      </c>
    </row>
    <row r="55" spans="1:12" x14ac:dyDescent="0.3">
      <c r="A55" s="2">
        <v>47</v>
      </c>
      <c r="B55" s="2" t="s">
        <v>11</v>
      </c>
      <c r="C55" s="2">
        <v>301</v>
      </c>
      <c r="D55" s="30"/>
      <c r="E55" s="29">
        <v>54300000</v>
      </c>
      <c r="F55" s="28">
        <f t="shared" si="2"/>
        <v>5430000</v>
      </c>
      <c r="G55" s="28">
        <f t="shared" si="3"/>
        <v>59730000</v>
      </c>
      <c r="H55" s="28">
        <f t="shared" si="4"/>
        <v>39709177.549683362</v>
      </c>
      <c r="I55" s="15">
        <f t="shared" si="5"/>
        <v>37723718.67219919</v>
      </c>
      <c r="J55" s="29">
        <f t="shared" si="6"/>
        <v>35837784.062497772</v>
      </c>
      <c r="K55" s="29">
        <f>J55*$K$6</f>
        <v>34682699.378837362</v>
      </c>
      <c r="L55" s="30">
        <f t="shared" si="7"/>
        <v>31529726.708033964</v>
      </c>
    </row>
    <row r="56" spans="1:12" x14ac:dyDescent="0.3">
      <c r="A56" s="2">
        <v>48</v>
      </c>
      <c r="B56" s="2" t="s">
        <v>11</v>
      </c>
      <c r="C56" s="2">
        <v>302</v>
      </c>
      <c r="D56" s="30"/>
      <c r="E56" s="31">
        <v>48200000</v>
      </c>
      <c r="F56" s="28">
        <f t="shared" si="2"/>
        <v>4820000</v>
      </c>
      <c r="G56" s="28">
        <f t="shared" si="3"/>
        <v>53020000</v>
      </c>
      <c r="H56" s="28">
        <f t="shared" si="4"/>
        <v>35248293.883880995</v>
      </c>
      <c r="I56" s="15">
        <f t="shared" si="5"/>
        <v>33485879.189686943</v>
      </c>
      <c r="J56" s="29">
        <f t="shared" si="6"/>
        <v>31811808.320670217</v>
      </c>
      <c r="K56" s="29">
        <f>J56*$K$6</f>
        <v>30786484.531490996</v>
      </c>
      <c r="L56" s="30">
        <f t="shared" si="7"/>
        <v>27987713.210446358</v>
      </c>
    </row>
    <row r="57" spans="1:12" x14ac:dyDescent="0.3">
      <c r="A57" s="2">
        <v>49</v>
      </c>
      <c r="B57" s="2" t="s">
        <v>11</v>
      </c>
      <c r="C57" s="2">
        <v>303</v>
      </c>
      <c r="D57" s="30"/>
      <c r="E57" s="29">
        <v>54300000</v>
      </c>
      <c r="F57" s="28">
        <f t="shared" si="2"/>
        <v>5430000</v>
      </c>
      <c r="G57" s="28">
        <f t="shared" si="3"/>
        <v>59730000</v>
      </c>
      <c r="H57" s="28">
        <f t="shared" si="4"/>
        <v>39709177.549683362</v>
      </c>
      <c r="I57" s="15">
        <f t="shared" si="5"/>
        <v>37723718.67219919</v>
      </c>
      <c r="J57" s="29">
        <f t="shared" si="6"/>
        <v>35837784.062497772</v>
      </c>
      <c r="K57" s="29">
        <f>J57*$K$6</f>
        <v>34682699.378837362</v>
      </c>
      <c r="L57" s="30">
        <f t="shared" si="7"/>
        <v>31529726.708033964</v>
      </c>
    </row>
    <row r="58" spans="1:12" x14ac:dyDescent="0.3">
      <c r="A58" s="2">
        <v>50</v>
      </c>
      <c r="B58" s="2" t="s">
        <v>11</v>
      </c>
      <c r="C58" s="2">
        <v>304</v>
      </c>
      <c r="D58" s="30"/>
      <c r="E58" s="31">
        <v>54300000</v>
      </c>
      <c r="F58" s="28">
        <f t="shared" si="2"/>
        <v>5430000</v>
      </c>
      <c r="G58" s="28">
        <f t="shared" si="3"/>
        <v>59730000</v>
      </c>
      <c r="H58" s="28">
        <f t="shared" si="4"/>
        <v>39709177.549683362</v>
      </c>
      <c r="I58" s="15">
        <f t="shared" si="5"/>
        <v>37723718.67219919</v>
      </c>
      <c r="J58" s="29">
        <f t="shared" si="6"/>
        <v>35837784.062497772</v>
      </c>
      <c r="K58" s="29">
        <f>J58*$K$6</f>
        <v>34682699.378837362</v>
      </c>
      <c r="L58" s="30">
        <f t="shared" si="7"/>
        <v>31529726.708033964</v>
      </c>
    </row>
    <row r="59" spans="1:12" x14ac:dyDescent="0.3">
      <c r="A59" s="2">
        <v>51</v>
      </c>
      <c r="B59" s="2" t="s">
        <v>11</v>
      </c>
      <c r="C59" s="2">
        <v>305</v>
      </c>
      <c r="D59" s="30"/>
      <c r="E59" s="29">
        <v>68800000</v>
      </c>
      <c r="F59" s="28">
        <f t="shared" si="2"/>
        <v>6880000</v>
      </c>
      <c r="G59" s="28">
        <f t="shared" si="3"/>
        <v>75680000</v>
      </c>
      <c r="H59" s="28">
        <f t="shared" si="4"/>
        <v>50312917.411016859</v>
      </c>
      <c r="I59" s="15">
        <f t="shared" si="5"/>
        <v>47797271.540466011</v>
      </c>
      <c r="J59" s="29">
        <f t="shared" si="6"/>
        <v>45407726.399628855</v>
      </c>
      <c r="K59" s="29">
        <f>J59*$K$6</f>
        <v>43944193.688103326</v>
      </c>
      <c r="L59" s="30">
        <f t="shared" si="7"/>
        <v>39949266.989184842</v>
      </c>
    </row>
    <row r="60" spans="1:12" x14ac:dyDescent="0.3">
      <c r="A60" s="2">
        <v>52</v>
      </c>
      <c r="B60" s="2" t="s">
        <v>11</v>
      </c>
      <c r="C60" s="2">
        <v>306</v>
      </c>
      <c r="D60" s="30"/>
      <c r="E60" s="29">
        <v>125000000</v>
      </c>
      <c r="F60" s="28">
        <f t="shared" si="2"/>
        <v>12500000</v>
      </c>
      <c r="G60" s="28">
        <f t="shared" si="3"/>
        <v>137500000</v>
      </c>
      <c r="H60" s="28">
        <f t="shared" si="4"/>
        <v>91411550.528737023</v>
      </c>
      <c r="I60" s="15">
        <f t="shared" si="5"/>
        <v>86840973.002300173</v>
      </c>
      <c r="J60" s="29">
        <f t="shared" si="6"/>
        <v>82499502.906302437</v>
      </c>
      <c r="K60" s="29">
        <f>J60*$K$6</f>
        <v>79840468.183327287</v>
      </c>
      <c r="L60" s="30">
        <f t="shared" si="7"/>
        <v>72582243.803024799</v>
      </c>
    </row>
    <row r="61" spans="1:12" x14ac:dyDescent="0.3">
      <c r="A61" s="2">
        <v>53</v>
      </c>
      <c r="B61" s="2" t="s">
        <v>11</v>
      </c>
      <c r="C61" s="2">
        <v>307</v>
      </c>
      <c r="D61" s="30"/>
      <c r="E61" s="29">
        <v>252000000</v>
      </c>
      <c r="F61" s="28">
        <f t="shared" si="2"/>
        <v>25200000</v>
      </c>
      <c r="G61" s="28">
        <f t="shared" si="3"/>
        <v>277200000</v>
      </c>
      <c r="H61" s="28">
        <f t="shared" si="4"/>
        <v>184285685.86593387</v>
      </c>
      <c r="I61" s="15">
        <f t="shared" si="5"/>
        <v>175071401.57263717</v>
      </c>
      <c r="J61" s="29">
        <f t="shared" si="6"/>
        <v>166318997.85910574</v>
      </c>
      <c r="K61" s="29">
        <f>J61*$K$6</f>
        <v>160958383.85758781</v>
      </c>
      <c r="L61" s="30">
        <f t="shared" si="7"/>
        <v>146325803.50689802</v>
      </c>
    </row>
    <row r="62" spans="1:12" x14ac:dyDescent="0.3">
      <c r="A62" s="2">
        <v>54</v>
      </c>
      <c r="B62" s="2" t="s">
        <v>11</v>
      </c>
      <c r="C62" s="2">
        <v>308</v>
      </c>
      <c r="D62" s="30"/>
      <c r="E62" s="29">
        <v>54300000</v>
      </c>
      <c r="F62" s="28">
        <f t="shared" si="2"/>
        <v>5430000</v>
      </c>
      <c r="G62" s="28">
        <f t="shared" si="3"/>
        <v>59730000</v>
      </c>
      <c r="H62" s="28">
        <f t="shared" si="4"/>
        <v>39709177.549683362</v>
      </c>
      <c r="I62" s="15">
        <f t="shared" si="5"/>
        <v>37723718.67219919</v>
      </c>
      <c r="J62" s="29">
        <f t="shared" si="6"/>
        <v>35837784.062497772</v>
      </c>
      <c r="K62" s="29">
        <f>J62*$K$6</f>
        <v>34682699.378837362</v>
      </c>
      <c r="L62" s="30">
        <f t="shared" si="7"/>
        <v>31529726.708033964</v>
      </c>
    </row>
    <row r="63" spans="1:12" x14ac:dyDescent="0.3">
      <c r="A63" s="2">
        <v>55</v>
      </c>
      <c r="B63" s="2" t="s">
        <v>11</v>
      </c>
      <c r="C63" s="2">
        <v>401</v>
      </c>
      <c r="D63" s="30"/>
      <c r="E63" s="29">
        <v>771000000</v>
      </c>
      <c r="F63" s="28">
        <f t="shared" si="2"/>
        <v>77100000</v>
      </c>
      <c r="G63" s="28">
        <f t="shared" si="3"/>
        <v>848100000</v>
      </c>
      <c r="H63" s="28">
        <f t="shared" si="4"/>
        <v>563826443.66125</v>
      </c>
      <c r="I63" s="15">
        <f t="shared" si="5"/>
        <v>535635121.47818744</v>
      </c>
      <c r="J63" s="29">
        <f t="shared" si="6"/>
        <v>508856933.92607343</v>
      </c>
      <c r="K63" s="29">
        <f>J63*$K$6</f>
        <v>492456007.75476265</v>
      </c>
      <c r="L63" s="30">
        <f t="shared" si="7"/>
        <v>447687279.77705693</v>
      </c>
    </row>
    <row r="64" spans="1:12" x14ac:dyDescent="0.3">
      <c r="A64" s="2">
        <v>56</v>
      </c>
      <c r="B64" s="2" t="s">
        <v>11</v>
      </c>
      <c r="C64" s="2">
        <v>501</v>
      </c>
      <c r="D64" s="30"/>
      <c r="E64" s="29">
        <v>726000000</v>
      </c>
      <c r="F64" s="28">
        <f t="shared" si="2"/>
        <v>72600000</v>
      </c>
      <c r="G64" s="28">
        <f t="shared" si="3"/>
        <v>798600000</v>
      </c>
      <c r="H64" s="28">
        <f t="shared" si="4"/>
        <v>530918285.47090465</v>
      </c>
      <c r="I64" s="15">
        <f t="shared" si="5"/>
        <v>504372371.19735938</v>
      </c>
      <c r="J64" s="29">
        <f t="shared" si="6"/>
        <v>479157112.87980455</v>
      </c>
      <c r="K64" s="29">
        <f>J64*$K$6</f>
        <v>463713439.20876485</v>
      </c>
      <c r="L64" s="30">
        <f t="shared" si="7"/>
        <v>421557672.00796801</v>
      </c>
    </row>
    <row r="65" spans="1:12" x14ac:dyDescent="0.3">
      <c r="A65" s="2">
        <v>57</v>
      </c>
      <c r="B65" s="2" t="s">
        <v>11</v>
      </c>
      <c r="C65" s="2">
        <v>601</v>
      </c>
      <c r="D65" s="30"/>
      <c r="E65" s="29">
        <v>426000000</v>
      </c>
      <c r="F65" s="28">
        <f t="shared" si="2"/>
        <v>42600000</v>
      </c>
      <c r="G65" s="28">
        <f t="shared" si="3"/>
        <v>468600000</v>
      </c>
      <c r="H65" s="28">
        <f t="shared" si="4"/>
        <v>311530564.20193583</v>
      </c>
      <c r="I65" s="15">
        <f t="shared" si="5"/>
        <v>295954035.99183905</v>
      </c>
      <c r="J65" s="29">
        <f t="shared" si="6"/>
        <v>281158305.90467876</v>
      </c>
      <c r="K65" s="29">
        <f>J65*$K$6</f>
        <v>272096315.56877941</v>
      </c>
      <c r="L65" s="30">
        <f t="shared" si="7"/>
        <v>247360286.88070855</v>
      </c>
    </row>
    <row r="66" spans="1:12" x14ac:dyDescent="0.3">
      <c r="A66" s="2">
        <v>58</v>
      </c>
      <c r="B66" s="2" t="s">
        <v>11</v>
      </c>
      <c r="C66" s="2">
        <v>602</v>
      </c>
      <c r="D66" s="30"/>
      <c r="E66" s="29">
        <v>92000000</v>
      </c>
      <c r="F66" s="28">
        <f t="shared" si="2"/>
        <v>9200000</v>
      </c>
      <c r="G66" s="28">
        <f t="shared" si="3"/>
        <v>101200000</v>
      </c>
      <c r="H66" s="28">
        <f t="shared" si="4"/>
        <v>67278901.189150453</v>
      </c>
      <c r="I66" s="15">
        <f t="shared" si="5"/>
        <v>63914956.129692927</v>
      </c>
      <c r="J66" s="29">
        <f t="shared" si="6"/>
        <v>60719634.139038593</v>
      </c>
      <c r="K66" s="29">
        <f>J66*$K$6</f>
        <v>58762584.582928881</v>
      </c>
      <c r="L66" s="30">
        <f t="shared" si="7"/>
        <v>53420531.439026251</v>
      </c>
    </row>
    <row r="67" spans="1:12" x14ac:dyDescent="0.3">
      <c r="A67" s="2">
        <v>59</v>
      </c>
      <c r="B67" s="2" t="s">
        <v>11</v>
      </c>
      <c r="C67" s="2">
        <v>603</v>
      </c>
      <c r="D67" s="30"/>
      <c r="E67" s="29">
        <v>66200000</v>
      </c>
      <c r="F67" s="28">
        <f t="shared" si="2"/>
        <v>6620000</v>
      </c>
      <c r="G67" s="28">
        <f t="shared" si="3"/>
        <v>72820000</v>
      </c>
      <c r="H67" s="28">
        <f t="shared" si="4"/>
        <v>48411557.16001913</v>
      </c>
      <c r="I67" s="15">
        <f t="shared" si="5"/>
        <v>45990979.302018173</v>
      </c>
      <c r="J67" s="29">
        <f t="shared" si="6"/>
        <v>43691736.739177771</v>
      </c>
      <c r="K67" s="29">
        <f>J67*$K$6</f>
        <v>42283511.949890129</v>
      </c>
      <c r="L67" s="30">
        <f t="shared" si="7"/>
        <v>38439556.31808193</v>
      </c>
    </row>
    <row r="68" spans="1:12" x14ac:dyDescent="0.3">
      <c r="A68" s="2">
        <v>60</v>
      </c>
      <c r="B68" s="2" t="s">
        <v>11</v>
      </c>
      <c r="C68" s="2">
        <v>604</v>
      </c>
      <c r="D68" s="30"/>
      <c r="E68" s="29">
        <v>193000000</v>
      </c>
      <c r="F68" s="28">
        <f t="shared" si="2"/>
        <v>19300000</v>
      </c>
      <c r="G68" s="28">
        <f t="shared" si="3"/>
        <v>212300000</v>
      </c>
      <c r="H68" s="28">
        <f t="shared" si="4"/>
        <v>141139434.01636997</v>
      </c>
      <c r="I68" s="15">
        <f t="shared" si="5"/>
        <v>134082462.31555146</v>
      </c>
      <c r="J68" s="29">
        <f t="shared" si="6"/>
        <v>127379232.48733096</v>
      </c>
      <c r="K68" s="29">
        <f>J68*$K$6</f>
        <v>123273682.87505731</v>
      </c>
      <c r="L68" s="30">
        <f t="shared" si="7"/>
        <v>112066984.43187027</v>
      </c>
    </row>
    <row r="69" spans="1:12" x14ac:dyDescent="0.3">
      <c r="A69" s="2">
        <v>61</v>
      </c>
      <c r="B69" s="2" t="s">
        <v>11</v>
      </c>
      <c r="C69" s="2">
        <v>605</v>
      </c>
      <c r="D69" s="30"/>
      <c r="E69" s="29">
        <v>169000000</v>
      </c>
      <c r="F69" s="28">
        <f t="shared" si="2"/>
        <v>16900000</v>
      </c>
      <c r="G69" s="28">
        <f t="shared" si="3"/>
        <v>185900000</v>
      </c>
      <c r="H69" s="28">
        <f t="shared" si="4"/>
        <v>123588416.31485246</v>
      </c>
      <c r="I69" s="15">
        <f t="shared" si="5"/>
        <v>117408995.49910983</v>
      </c>
      <c r="J69" s="29">
        <f t="shared" si="6"/>
        <v>111539327.9293209</v>
      </c>
      <c r="K69" s="29">
        <f>J69*$K$6</f>
        <v>107944312.9838585</v>
      </c>
      <c r="L69" s="30">
        <f t="shared" si="7"/>
        <v>98131193.621689528</v>
      </c>
    </row>
    <row r="70" spans="1:12" x14ac:dyDescent="0.3">
      <c r="A70" s="2">
        <v>62</v>
      </c>
      <c r="B70" s="2" t="s">
        <v>11</v>
      </c>
      <c r="C70" s="2">
        <v>606</v>
      </c>
      <c r="D70" s="30"/>
      <c r="E70" s="29">
        <v>17000000</v>
      </c>
      <c r="F70" s="28">
        <f t="shared" si="2"/>
        <v>1700000</v>
      </c>
      <c r="G70" s="28">
        <f t="shared" si="3"/>
        <v>18700000</v>
      </c>
      <c r="H70" s="28">
        <f t="shared" si="4"/>
        <v>12431970.871908236</v>
      </c>
      <c r="I70" s="15">
        <f t="shared" si="5"/>
        <v>11810372.328312824</v>
      </c>
      <c r="J70" s="29">
        <f t="shared" si="6"/>
        <v>11219932.395257132</v>
      </c>
      <c r="K70" s="29">
        <f>J70*$K$6</f>
        <v>10858303.672932511</v>
      </c>
      <c r="L70" s="30">
        <f t="shared" si="7"/>
        <v>9871185.1572113726</v>
      </c>
    </row>
    <row r="71" spans="1:12" x14ac:dyDescent="0.3">
      <c r="A71" s="2">
        <v>63</v>
      </c>
      <c r="B71" s="2" t="s">
        <v>11</v>
      </c>
      <c r="C71" s="2">
        <v>607</v>
      </c>
      <c r="D71" s="30"/>
      <c r="E71" s="29">
        <v>31700000</v>
      </c>
      <c r="F71" s="28">
        <f t="shared" si="2"/>
        <v>3170000</v>
      </c>
      <c r="G71" s="28">
        <f t="shared" si="3"/>
        <v>34870000</v>
      </c>
      <c r="H71" s="28">
        <f t="shared" si="4"/>
        <v>23181969.21408771</v>
      </c>
      <c r="I71" s="15">
        <f t="shared" si="5"/>
        <v>22022870.753383324</v>
      </c>
      <c r="J71" s="29">
        <f t="shared" si="6"/>
        <v>20921873.937038299</v>
      </c>
      <c r="K71" s="29">
        <f>J71*$K$6</f>
        <v>20247542.731291801</v>
      </c>
      <c r="L71" s="30">
        <f t="shared" si="7"/>
        <v>18406857.028447092</v>
      </c>
    </row>
    <row r="72" spans="1:12" x14ac:dyDescent="0.3">
      <c r="A72" s="2">
        <v>64</v>
      </c>
      <c r="B72" s="2" t="s">
        <v>11</v>
      </c>
      <c r="C72" s="2">
        <v>608</v>
      </c>
      <c r="D72" s="30"/>
      <c r="E72" s="29">
        <v>279000000</v>
      </c>
      <c r="F72" s="28">
        <f t="shared" si="2"/>
        <v>27900000</v>
      </c>
      <c r="G72" s="28">
        <f t="shared" si="3"/>
        <v>306900000</v>
      </c>
      <c r="H72" s="28">
        <f t="shared" si="4"/>
        <v>204030580.78014106</v>
      </c>
      <c r="I72" s="15">
        <f t="shared" si="5"/>
        <v>193829051.74113399</v>
      </c>
      <c r="J72" s="29">
        <f t="shared" si="6"/>
        <v>184138890.48686704</v>
      </c>
      <c r="K72" s="29">
        <f>J72*$K$6</f>
        <v>178203924.98518649</v>
      </c>
      <c r="L72" s="30">
        <f t="shared" si="7"/>
        <v>162003568.16835135</v>
      </c>
    </row>
    <row r="73" spans="1:12" x14ac:dyDescent="0.3">
      <c r="A73" s="2">
        <v>65</v>
      </c>
      <c r="B73" s="2" t="s">
        <v>11</v>
      </c>
      <c r="C73" s="2">
        <v>609</v>
      </c>
      <c r="D73" s="30"/>
      <c r="E73" s="29">
        <v>21500000</v>
      </c>
      <c r="F73" s="28">
        <f t="shared" si="2"/>
        <v>2150000</v>
      </c>
      <c r="G73" s="28">
        <f t="shared" si="3"/>
        <v>23650000</v>
      </c>
      <c r="H73" s="28">
        <f t="shared" si="4"/>
        <v>15722786.69094277</v>
      </c>
      <c r="I73" s="15">
        <f t="shared" si="5"/>
        <v>14936647.35639563</v>
      </c>
      <c r="J73" s="29">
        <f t="shared" si="6"/>
        <v>14189914.499884021</v>
      </c>
      <c r="K73" s="29">
        <f>J73*$K$6</f>
        <v>13732560.527532294</v>
      </c>
      <c r="L73" s="30">
        <f t="shared" si="7"/>
        <v>12484145.934120266</v>
      </c>
    </row>
    <row r="74" spans="1:12" x14ac:dyDescent="0.3">
      <c r="A74" s="2">
        <v>66</v>
      </c>
      <c r="B74" s="2" t="s">
        <v>11</v>
      </c>
      <c r="C74" s="2">
        <v>611</v>
      </c>
      <c r="D74" s="30"/>
      <c r="E74" s="29">
        <v>57600000</v>
      </c>
      <c r="F74" s="28">
        <f t="shared" ref="F74:F110" si="8">E74*0.1</f>
        <v>5760000</v>
      </c>
      <c r="G74" s="28">
        <f t="shared" ref="G74:G110" si="9">SUM(D74:F74)</f>
        <v>63360000</v>
      </c>
      <c r="H74" s="28">
        <f t="shared" ref="H74:H110" si="10">G74*$H$6</f>
        <v>42122442.483642027</v>
      </c>
      <c r="I74" s="15">
        <f t="shared" ref="I74:I110" si="11">H74*$I$6</f>
        <v>40016320.359459922</v>
      </c>
      <c r="J74" s="29">
        <f t="shared" ref="J74:J110" si="12">I74*$J$6</f>
        <v>38015770.939224169</v>
      </c>
      <c r="K74" s="29">
        <f>J74*$K$6</f>
        <v>36790487.738877214</v>
      </c>
      <c r="L74" s="30">
        <f t="shared" si="7"/>
        <v>33445897.944433827</v>
      </c>
    </row>
    <row r="75" spans="1:12" x14ac:dyDescent="0.3">
      <c r="A75" s="2">
        <v>67</v>
      </c>
      <c r="B75" s="2" t="s">
        <v>11</v>
      </c>
      <c r="C75" s="2">
        <v>612</v>
      </c>
      <c r="D75" s="30"/>
      <c r="E75" s="29">
        <v>101000000</v>
      </c>
      <c r="F75" s="28">
        <f t="shared" si="8"/>
        <v>10100000</v>
      </c>
      <c r="G75" s="28">
        <f t="shared" si="9"/>
        <v>111100000</v>
      </c>
      <c r="H75" s="28">
        <f t="shared" si="10"/>
        <v>73860532.827219516</v>
      </c>
      <c r="I75" s="15">
        <f t="shared" si="11"/>
        <v>70167506.185858533</v>
      </c>
      <c r="J75" s="29">
        <f t="shared" si="12"/>
        <v>66659598.348292366</v>
      </c>
      <c r="K75" s="29">
        <f>J75*$K$6</f>
        <v>64511098.292128436</v>
      </c>
      <c r="L75" s="30">
        <f t="shared" ref="L75:L110" si="13">K75/1.1</f>
        <v>58646452.99284403</v>
      </c>
    </row>
    <row r="76" spans="1:12" x14ac:dyDescent="0.3">
      <c r="A76" s="2">
        <v>68</v>
      </c>
      <c r="B76" s="2" t="s">
        <v>11</v>
      </c>
      <c r="C76" s="2">
        <v>613</v>
      </c>
      <c r="D76" s="30"/>
      <c r="E76" s="29">
        <v>16600000</v>
      </c>
      <c r="F76" s="28">
        <f t="shared" si="8"/>
        <v>1660000</v>
      </c>
      <c r="G76" s="28">
        <f t="shared" si="9"/>
        <v>18260000</v>
      </c>
      <c r="H76" s="28">
        <f t="shared" si="10"/>
        <v>12139453.910216277</v>
      </c>
      <c r="I76" s="15">
        <f t="shared" si="11"/>
        <v>11532481.214705463</v>
      </c>
      <c r="J76" s="29">
        <f t="shared" si="12"/>
        <v>10955933.985956965</v>
      </c>
      <c r="K76" s="29">
        <f>J76*$K$6</f>
        <v>10602814.174745863</v>
      </c>
      <c r="L76" s="30">
        <f t="shared" si="13"/>
        <v>9638921.9770416934</v>
      </c>
    </row>
    <row r="77" spans="1:12" x14ac:dyDescent="0.3">
      <c r="A77" s="2">
        <v>69</v>
      </c>
      <c r="B77" s="2" t="s">
        <v>11</v>
      </c>
      <c r="C77" s="2">
        <v>615</v>
      </c>
      <c r="D77" s="30"/>
      <c r="E77" s="29">
        <v>12400000</v>
      </c>
      <c r="F77" s="28">
        <f t="shared" si="8"/>
        <v>1240000</v>
      </c>
      <c r="G77" s="28">
        <f t="shared" si="9"/>
        <v>13640000</v>
      </c>
      <c r="H77" s="28">
        <f t="shared" si="10"/>
        <v>9068025.8124507125</v>
      </c>
      <c r="I77" s="15">
        <f t="shared" si="11"/>
        <v>8614624.5218281765</v>
      </c>
      <c r="J77" s="29">
        <f t="shared" si="12"/>
        <v>8183950.688305201</v>
      </c>
      <c r="K77" s="29">
        <f>J77*$K$6</f>
        <v>7920174.4437860651</v>
      </c>
      <c r="L77" s="30">
        <f t="shared" si="13"/>
        <v>7200158.5852600588</v>
      </c>
    </row>
    <row r="78" spans="1:12" x14ac:dyDescent="0.3">
      <c r="A78" s="2">
        <v>70</v>
      </c>
      <c r="B78" s="2" t="s">
        <v>11</v>
      </c>
      <c r="C78" s="2" t="s">
        <v>14</v>
      </c>
      <c r="D78" s="30"/>
      <c r="E78" s="29">
        <v>9690000</v>
      </c>
      <c r="F78" s="28">
        <f t="shared" si="8"/>
        <v>969000</v>
      </c>
      <c r="G78" s="28">
        <f t="shared" si="9"/>
        <v>10659000</v>
      </c>
      <c r="H78" s="28">
        <f t="shared" si="10"/>
        <v>7086223.3969876943</v>
      </c>
      <c r="I78" s="15">
        <f t="shared" si="11"/>
        <v>6731912.2271383097</v>
      </c>
      <c r="J78" s="29">
        <f t="shared" si="12"/>
        <v>6395361.4652965656</v>
      </c>
      <c r="K78" s="29">
        <f>J78*$K$6</f>
        <v>6189233.0935715316</v>
      </c>
      <c r="L78" s="30">
        <f t="shared" si="13"/>
        <v>5626575.5396104828</v>
      </c>
    </row>
    <row r="79" spans="1:12" x14ac:dyDescent="0.3">
      <c r="A79" s="2">
        <v>71</v>
      </c>
      <c r="B79" s="2" t="s">
        <v>11</v>
      </c>
      <c r="C79" s="2" t="s">
        <v>15</v>
      </c>
      <c r="D79" s="30"/>
      <c r="E79" s="29">
        <v>9690000</v>
      </c>
      <c r="F79" s="28">
        <f t="shared" si="8"/>
        <v>969000</v>
      </c>
      <c r="G79" s="28">
        <f t="shared" si="9"/>
        <v>10659000</v>
      </c>
      <c r="H79" s="28">
        <f t="shared" si="10"/>
        <v>7086223.3969876943</v>
      </c>
      <c r="I79" s="15">
        <f t="shared" si="11"/>
        <v>6731912.2271383097</v>
      </c>
      <c r="J79" s="29">
        <f t="shared" si="12"/>
        <v>6395361.4652965656</v>
      </c>
      <c r="K79" s="29">
        <f>J79*$K$6</f>
        <v>6189233.0935715316</v>
      </c>
      <c r="L79" s="30">
        <f t="shared" si="13"/>
        <v>5626575.5396104828</v>
      </c>
    </row>
    <row r="80" spans="1:12" x14ac:dyDescent="0.3">
      <c r="A80" s="2">
        <v>72</v>
      </c>
      <c r="B80" s="2" t="s">
        <v>11</v>
      </c>
      <c r="C80" s="2" t="s">
        <v>16</v>
      </c>
      <c r="D80" s="30"/>
      <c r="E80" s="29">
        <v>9690000</v>
      </c>
      <c r="F80" s="28">
        <f t="shared" si="8"/>
        <v>969000</v>
      </c>
      <c r="G80" s="28">
        <f t="shared" si="9"/>
        <v>10659000</v>
      </c>
      <c r="H80" s="28">
        <f t="shared" si="10"/>
        <v>7086223.3969876943</v>
      </c>
      <c r="I80" s="15">
        <f t="shared" si="11"/>
        <v>6731912.2271383097</v>
      </c>
      <c r="J80" s="29">
        <f t="shared" si="12"/>
        <v>6395361.4652965656</v>
      </c>
      <c r="K80" s="29">
        <f>J80*$K$6</f>
        <v>6189233.0935715316</v>
      </c>
      <c r="L80" s="30">
        <f t="shared" si="13"/>
        <v>5626575.5396104828</v>
      </c>
    </row>
    <row r="81" spans="1:12" x14ac:dyDescent="0.3">
      <c r="A81" s="2">
        <v>73</v>
      </c>
      <c r="B81" s="2" t="s">
        <v>11</v>
      </c>
      <c r="C81" s="2">
        <v>619</v>
      </c>
      <c r="D81" s="30"/>
      <c r="E81" s="29">
        <v>4740000</v>
      </c>
      <c r="F81" s="28">
        <f t="shared" si="8"/>
        <v>474000</v>
      </c>
      <c r="G81" s="28">
        <f t="shared" si="9"/>
        <v>5214000</v>
      </c>
      <c r="H81" s="28">
        <f t="shared" si="10"/>
        <v>3466325.9960497082</v>
      </c>
      <c r="I81" s="15">
        <f t="shared" si="11"/>
        <v>3293009.6962472228</v>
      </c>
      <c r="J81" s="29">
        <f t="shared" si="12"/>
        <v>3128381.1502069887</v>
      </c>
      <c r="K81" s="29">
        <f>J81*$K$6</f>
        <v>3027550.5535117709</v>
      </c>
      <c r="L81" s="30">
        <f t="shared" si="13"/>
        <v>2752318.6850107005</v>
      </c>
    </row>
    <row r="82" spans="1:12" x14ac:dyDescent="0.3">
      <c r="A82" s="2">
        <v>74</v>
      </c>
      <c r="B82" s="2" t="s">
        <v>11</v>
      </c>
      <c r="C82" s="2">
        <v>620</v>
      </c>
      <c r="D82" s="30"/>
      <c r="E82" s="29">
        <v>17000000</v>
      </c>
      <c r="F82" s="28">
        <f t="shared" si="8"/>
        <v>1700000</v>
      </c>
      <c r="G82" s="28">
        <f t="shared" si="9"/>
        <v>18700000</v>
      </c>
      <c r="H82" s="28">
        <f t="shared" si="10"/>
        <v>12431970.871908236</v>
      </c>
      <c r="I82" s="15">
        <f t="shared" si="11"/>
        <v>11810372.328312824</v>
      </c>
      <c r="J82" s="29">
        <f t="shared" si="12"/>
        <v>11219932.395257132</v>
      </c>
      <c r="K82" s="29">
        <f>J82*$K$6</f>
        <v>10858303.672932511</v>
      </c>
      <c r="L82" s="30">
        <f t="shared" si="13"/>
        <v>9871185.1572113726</v>
      </c>
    </row>
    <row r="83" spans="1:12" x14ac:dyDescent="0.3">
      <c r="A83" s="2">
        <v>75</v>
      </c>
      <c r="B83" s="2" t="s">
        <v>11</v>
      </c>
      <c r="C83" s="2">
        <v>621</v>
      </c>
      <c r="D83" s="30"/>
      <c r="E83" s="29">
        <v>11600000</v>
      </c>
      <c r="F83" s="28">
        <f t="shared" si="8"/>
        <v>1160000</v>
      </c>
      <c r="G83" s="28">
        <f t="shared" si="9"/>
        <v>12760000</v>
      </c>
      <c r="H83" s="28">
        <f t="shared" si="10"/>
        <v>8482991.8890667967</v>
      </c>
      <c r="I83" s="15">
        <f t="shared" si="11"/>
        <v>8058842.2946134564</v>
      </c>
      <c r="J83" s="29">
        <f t="shared" si="12"/>
        <v>7655953.8697048668</v>
      </c>
      <c r="K83" s="29">
        <f>J83*$K$6</f>
        <v>7409195.4474127721</v>
      </c>
      <c r="L83" s="30">
        <f t="shared" si="13"/>
        <v>6735632.2249207012</v>
      </c>
    </row>
    <row r="84" spans="1:12" x14ac:dyDescent="0.3">
      <c r="A84" s="2">
        <v>76</v>
      </c>
      <c r="B84" s="2" t="s">
        <v>11</v>
      </c>
      <c r="C84" s="2">
        <v>622</v>
      </c>
      <c r="D84" s="30"/>
      <c r="E84" s="29">
        <v>11600000</v>
      </c>
      <c r="F84" s="28">
        <f t="shared" si="8"/>
        <v>1160000</v>
      </c>
      <c r="G84" s="28">
        <f t="shared" si="9"/>
        <v>12760000</v>
      </c>
      <c r="H84" s="28">
        <f t="shared" si="10"/>
        <v>8482991.8890667967</v>
      </c>
      <c r="I84" s="15">
        <f t="shared" si="11"/>
        <v>8058842.2946134564</v>
      </c>
      <c r="J84" s="29">
        <f t="shared" si="12"/>
        <v>7655953.8697048668</v>
      </c>
      <c r="K84" s="29">
        <f>J84*$K$6</f>
        <v>7409195.4474127721</v>
      </c>
      <c r="L84" s="30">
        <f t="shared" si="13"/>
        <v>6735632.2249207012</v>
      </c>
    </row>
    <row r="85" spans="1:12" x14ac:dyDescent="0.3">
      <c r="A85" s="2">
        <v>77</v>
      </c>
      <c r="B85" s="2" t="s">
        <v>11</v>
      </c>
      <c r="C85" s="2">
        <v>623</v>
      </c>
      <c r="D85" s="30"/>
      <c r="E85" s="29">
        <v>11600000</v>
      </c>
      <c r="F85" s="28">
        <f t="shared" si="8"/>
        <v>1160000</v>
      </c>
      <c r="G85" s="28">
        <f t="shared" si="9"/>
        <v>12760000</v>
      </c>
      <c r="H85" s="28">
        <f t="shared" si="10"/>
        <v>8482991.8890667967</v>
      </c>
      <c r="I85" s="15">
        <f t="shared" si="11"/>
        <v>8058842.2946134564</v>
      </c>
      <c r="J85" s="29">
        <f t="shared" si="12"/>
        <v>7655953.8697048668</v>
      </c>
      <c r="K85" s="29">
        <f>J85*$K$6</f>
        <v>7409195.4474127721</v>
      </c>
      <c r="L85" s="30">
        <f t="shared" si="13"/>
        <v>6735632.2249207012</v>
      </c>
    </row>
    <row r="86" spans="1:12" x14ac:dyDescent="0.3">
      <c r="A86" s="2">
        <v>78</v>
      </c>
      <c r="B86" s="2" t="s">
        <v>11</v>
      </c>
      <c r="C86" s="2">
        <v>625</v>
      </c>
      <c r="D86" s="30"/>
      <c r="E86" s="29">
        <v>11600000</v>
      </c>
      <c r="F86" s="28">
        <f t="shared" si="8"/>
        <v>1160000</v>
      </c>
      <c r="G86" s="28">
        <f t="shared" si="9"/>
        <v>12760000</v>
      </c>
      <c r="H86" s="28">
        <f t="shared" si="10"/>
        <v>8482991.8890667967</v>
      </c>
      <c r="I86" s="15">
        <f t="shared" si="11"/>
        <v>8058842.2946134564</v>
      </c>
      <c r="J86" s="29">
        <f t="shared" si="12"/>
        <v>7655953.8697048668</v>
      </c>
      <c r="K86" s="29">
        <f>J86*$K$6</f>
        <v>7409195.4474127721</v>
      </c>
      <c r="L86" s="30">
        <f t="shared" si="13"/>
        <v>6735632.2249207012</v>
      </c>
    </row>
    <row r="87" spans="1:12" x14ac:dyDescent="0.3">
      <c r="A87" s="2">
        <v>79</v>
      </c>
      <c r="B87" s="2" t="s">
        <v>11</v>
      </c>
      <c r="C87" s="2">
        <v>626</v>
      </c>
      <c r="D87" s="30"/>
      <c r="E87" s="29">
        <v>14600000</v>
      </c>
      <c r="F87" s="28">
        <f t="shared" si="8"/>
        <v>1460000</v>
      </c>
      <c r="G87" s="28">
        <f t="shared" si="9"/>
        <v>16060000</v>
      </c>
      <c r="H87" s="28">
        <f t="shared" si="10"/>
        <v>10676869.101756485</v>
      </c>
      <c r="I87" s="15">
        <f t="shared" si="11"/>
        <v>10143025.64666866</v>
      </c>
      <c r="J87" s="29">
        <f t="shared" si="12"/>
        <v>9635941.9394561239</v>
      </c>
      <c r="K87" s="29">
        <f>J87*$K$6</f>
        <v>9325366.6838126257</v>
      </c>
      <c r="L87" s="30">
        <f t="shared" si="13"/>
        <v>8477606.0761932954</v>
      </c>
    </row>
    <row r="88" spans="1:12" x14ac:dyDescent="0.3">
      <c r="A88" s="2">
        <v>80</v>
      </c>
      <c r="B88" s="2" t="s">
        <v>11</v>
      </c>
      <c r="C88" s="2">
        <v>627</v>
      </c>
      <c r="D88" s="30"/>
      <c r="E88" s="29">
        <v>7360000</v>
      </c>
      <c r="F88" s="28">
        <f t="shared" si="8"/>
        <v>736000</v>
      </c>
      <c r="G88" s="28">
        <f t="shared" si="9"/>
        <v>8096000</v>
      </c>
      <c r="H88" s="28">
        <f t="shared" si="10"/>
        <v>5382312.0951320361</v>
      </c>
      <c r="I88" s="15">
        <f t="shared" si="11"/>
        <v>5113196.490375434</v>
      </c>
      <c r="J88" s="29">
        <f t="shared" si="12"/>
        <v>4857570.7311230879</v>
      </c>
      <c r="K88" s="29">
        <f>J88*$K$6</f>
        <v>4701006.7666343106</v>
      </c>
      <c r="L88" s="30">
        <f t="shared" si="13"/>
        <v>4273642.5151220998</v>
      </c>
    </row>
    <row r="89" spans="1:12" x14ac:dyDescent="0.3">
      <c r="A89" s="2">
        <v>81</v>
      </c>
      <c r="B89" s="2" t="s">
        <v>11</v>
      </c>
      <c r="C89" s="2">
        <v>631</v>
      </c>
      <c r="D89" s="30"/>
      <c r="E89" s="29">
        <v>7800000</v>
      </c>
      <c r="F89" s="28">
        <f t="shared" si="8"/>
        <v>780000</v>
      </c>
      <c r="G89" s="28">
        <f t="shared" si="9"/>
        <v>8580000</v>
      </c>
      <c r="H89" s="28">
        <f t="shared" si="10"/>
        <v>5704080.7529931907</v>
      </c>
      <c r="I89" s="15">
        <f t="shared" si="11"/>
        <v>5418876.7153435312</v>
      </c>
      <c r="J89" s="29">
        <f t="shared" si="12"/>
        <v>5147968.9813532727</v>
      </c>
      <c r="K89" s="29">
        <f>J89*$K$6</f>
        <v>4982045.2146396227</v>
      </c>
      <c r="L89" s="30">
        <f t="shared" si="13"/>
        <v>4529132.0133087477</v>
      </c>
    </row>
    <row r="90" spans="1:12" x14ac:dyDescent="0.3">
      <c r="A90" s="2">
        <v>82</v>
      </c>
      <c r="B90" s="2" t="s">
        <v>11</v>
      </c>
      <c r="C90" s="2">
        <v>633</v>
      </c>
      <c r="D90" s="30"/>
      <c r="E90" s="29">
        <v>8720000</v>
      </c>
      <c r="F90" s="28">
        <f t="shared" si="8"/>
        <v>872000</v>
      </c>
      <c r="G90" s="28">
        <f t="shared" si="9"/>
        <v>9592000</v>
      </c>
      <c r="H90" s="28">
        <f t="shared" si="10"/>
        <v>6376869.7648846954</v>
      </c>
      <c r="I90" s="15">
        <f t="shared" si="11"/>
        <v>6058026.2766404599</v>
      </c>
      <c r="J90" s="29">
        <f t="shared" si="12"/>
        <v>5755165.322743658</v>
      </c>
      <c r="K90" s="29">
        <f>J90*$K$6</f>
        <v>5569671.0604689112</v>
      </c>
      <c r="L90" s="30">
        <f t="shared" si="13"/>
        <v>5063337.3276990093</v>
      </c>
    </row>
    <row r="91" spans="1:12" x14ac:dyDescent="0.3">
      <c r="A91" s="2">
        <v>83</v>
      </c>
      <c r="B91" s="2" t="s">
        <v>11</v>
      </c>
      <c r="C91" s="2">
        <v>634</v>
      </c>
      <c r="D91" s="30"/>
      <c r="E91" s="29">
        <v>6440000</v>
      </c>
      <c r="F91" s="28">
        <f t="shared" si="8"/>
        <v>644000</v>
      </c>
      <c r="G91" s="28">
        <f t="shared" si="9"/>
        <v>7084000</v>
      </c>
      <c r="H91" s="28">
        <f t="shared" si="10"/>
        <v>4709523.0832405314</v>
      </c>
      <c r="I91" s="15">
        <f t="shared" si="11"/>
        <v>4474046.9290785044</v>
      </c>
      <c r="J91" s="29">
        <f t="shared" si="12"/>
        <v>4250374.3897327008</v>
      </c>
      <c r="K91" s="29">
        <f>J91*$K$6</f>
        <v>4113380.9208050207</v>
      </c>
      <c r="L91" s="30">
        <f t="shared" si="13"/>
        <v>3739437.2007318367</v>
      </c>
    </row>
    <row r="92" spans="1:12" x14ac:dyDescent="0.3">
      <c r="A92" s="2">
        <v>84</v>
      </c>
      <c r="B92" s="2" t="s">
        <v>11</v>
      </c>
      <c r="C92" s="2">
        <v>636</v>
      </c>
      <c r="D92" s="30"/>
      <c r="E92" s="29">
        <v>6380000</v>
      </c>
      <c r="F92" s="28">
        <f t="shared" si="8"/>
        <v>638000</v>
      </c>
      <c r="G92" s="28">
        <f t="shared" si="9"/>
        <v>7018000</v>
      </c>
      <c r="H92" s="28">
        <f t="shared" si="10"/>
        <v>4665645.5389867378</v>
      </c>
      <c r="I92" s="15">
        <f t="shared" si="11"/>
        <v>4432363.2620374011</v>
      </c>
      <c r="J92" s="29">
        <f t="shared" si="12"/>
        <v>4210774.6283376766</v>
      </c>
      <c r="K92" s="29">
        <f>J92*$K$6</f>
        <v>4075057.4960770248</v>
      </c>
      <c r="L92" s="30">
        <f t="shared" si="13"/>
        <v>3704597.7237063861</v>
      </c>
    </row>
    <row r="93" spans="1:12" x14ac:dyDescent="0.3">
      <c r="A93" s="2">
        <v>85</v>
      </c>
      <c r="B93" s="2" t="s">
        <v>11</v>
      </c>
      <c r="C93" s="2">
        <v>637</v>
      </c>
      <c r="D93" s="30"/>
      <c r="E93" s="29">
        <v>6600000</v>
      </c>
      <c r="F93" s="28">
        <f t="shared" si="8"/>
        <v>660000</v>
      </c>
      <c r="G93" s="28">
        <f t="shared" si="9"/>
        <v>7260000</v>
      </c>
      <c r="H93" s="28">
        <f t="shared" si="10"/>
        <v>4826529.8679173151</v>
      </c>
      <c r="I93" s="15">
        <f t="shared" si="11"/>
        <v>4585203.3745214492</v>
      </c>
      <c r="J93" s="29">
        <f t="shared" si="12"/>
        <v>4355973.7534527685</v>
      </c>
      <c r="K93" s="29">
        <f>J93*$K$6</f>
        <v>4215576.72007968</v>
      </c>
      <c r="L93" s="30">
        <f t="shared" si="13"/>
        <v>3832342.4727997086</v>
      </c>
    </row>
    <row r="94" spans="1:12" x14ac:dyDescent="0.3">
      <c r="A94" s="2">
        <v>86</v>
      </c>
      <c r="B94" s="2" t="s">
        <v>11</v>
      </c>
      <c r="C94" s="2">
        <v>638</v>
      </c>
      <c r="D94" s="30"/>
      <c r="E94" s="29">
        <v>9160000</v>
      </c>
      <c r="F94" s="28">
        <f t="shared" si="8"/>
        <v>916000</v>
      </c>
      <c r="G94" s="28">
        <f t="shared" si="9"/>
        <v>10076000</v>
      </c>
      <c r="H94" s="28">
        <f t="shared" si="10"/>
        <v>6698638.4227458499</v>
      </c>
      <c r="I94" s="15">
        <f t="shared" si="11"/>
        <v>6363706.5016085571</v>
      </c>
      <c r="J94" s="29">
        <f t="shared" si="12"/>
        <v>6045563.5729738427</v>
      </c>
      <c r="K94" s="29">
        <f>J94*$K$6</f>
        <v>5850709.5084742233</v>
      </c>
      <c r="L94" s="30">
        <f t="shared" si="13"/>
        <v>5318826.8258856572</v>
      </c>
    </row>
    <row r="95" spans="1:12" x14ac:dyDescent="0.3">
      <c r="A95" s="2">
        <v>87</v>
      </c>
      <c r="B95" s="2" t="s">
        <v>11</v>
      </c>
      <c r="C95" s="2">
        <v>644</v>
      </c>
      <c r="D95" s="30"/>
      <c r="E95" s="29">
        <v>8630000</v>
      </c>
      <c r="F95" s="28">
        <f t="shared" si="8"/>
        <v>863000</v>
      </c>
      <c r="G95" s="28">
        <f t="shared" si="9"/>
        <v>9493000</v>
      </c>
      <c r="H95" s="28">
        <f t="shared" si="10"/>
        <v>6311053.4485040046</v>
      </c>
      <c r="I95" s="15">
        <f t="shared" si="11"/>
        <v>5995500.7760788044</v>
      </c>
      <c r="J95" s="29">
        <f t="shared" si="12"/>
        <v>5695765.6806511208</v>
      </c>
      <c r="K95" s="29">
        <f>J95*$K$6</f>
        <v>5512185.923376916</v>
      </c>
      <c r="L95" s="30">
        <f t="shared" si="13"/>
        <v>5011078.1121608326</v>
      </c>
    </row>
    <row r="96" spans="1:12" x14ac:dyDescent="0.3">
      <c r="A96" s="2">
        <v>88</v>
      </c>
      <c r="B96" s="2" t="s">
        <v>11</v>
      </c>
      <c r="C96" s="2">
        <v>647</v>
      </c>
      <c r="D96" s="30"/>
      <c r="E96" s="29">
        <v>7300000</v>
      </c>
      <c r="F96" s="28">
        <f t="shared" si="8"/>
        <v>730000</v>
      </c>
      <c r="G96" s="28">
        <f t="shared" si="9"/>
        <v>8030000</v>
      </c>
      <c r="H96" s="28">
        <f t="shared" si="10"/>
        <v>5338434.5508782426</v>
      </c>
      <c r="I96" s="15">
        <f t="shared" si="11"/>
        <v>5071512.8233343298</v>
      </c>
      <c r="J96" s="29">
        <f t="shared" si="12"/>
        <v>4817970.9697280619</v>
      </c>
      <c r="K96" s="29">
        <f>J96*$K$6</f>
        <v>4662683.3419063129</v>
      </c>
      <c r="L96" s="30">
        <f t="shared" si="13"/>
        <v>4238803.0380966477</v>
      </c>
    </row>
    <row r="97" spans="1:12" x14ac:dyDescent="0.3">
      <c r="A97" s="2">
        <v>89</v>
      </c>
      <c r="B97" s="2" t="s">
        <v>11</v>
      </c>
      <c r="C97" s="2">
        <v>648</v>
      </c>
      <c r="D97" s="30"/>
      <c r="E97" s="29">
        <v>12200000</v>
      </c>
      <c r="F97" s="28">
        <f t="shared" si="8"/>
        <v>1220000</v>
      </c>
      <c r="G97" s="28">
        <f t="shared" si="9"/>
        <v>13420000</v>
      </c>
      <c r="H97" s="28">
        <f t="shared" si="10"/>
        <v>8921767.3316047341</v>
      </c>
      <c r="I97" s="15">
        <f t="shared" si="11"/>
        <v>8475678.9650244974</v>
      </c>
      <c r="J97" s="29">
        <f t="shared" si="12"/>
        <v>8051951.4836551184</v>
      </c>
      <c r="K97" s="29">
        <f>J97*$K$6</f>
        <v>7792429.694692743</v>
      </c>
      <c r="L97" s="30">
        <f t="shared" si="13"/>
        <v>7084026.9951752201</v>
      </c>
    </row>
    <row r="98" spans="1:12" x14ac:dyDescent="0.3">
      <c r="A98" s="2">
        <v>90</v>
      </c>
      <c r="B98" s="2" t="s">
        <v>11</v>
      </c>
      <c r="C98" s="2">
        <v>649</v>
      </c>
      <c r="D98" s="30"/>
      <c r="E98" s="29">
        <v>11900000</v>
      </c>
      <c r="F98" s="28">
        <f t="shared" si="8"/>
        <v>1190000</v>
      </c>
      <c r="G98" s="28">
        <f t="shared" si="9"/>
        <v>13090000</v>
      </c>
      <c r="H98" s="28">
        <f t="shared" si="10"/>
        <v>8702379.6103357654</v>
      </c>
      <c r="I98" s="15">
        <f t="shared" si="11"/>
        <v>8267260.6298189769</v>
      </c>
      <c r="J98" s="29">
        <f t="shared" si="12"/>
        <v>7853952.676679993</v>
      </c>
      <c r="K98" s="29">
        <f>J98*$K$6</f>
        <v>7600812.571052758</v>
      </c>
      <c r="L98" s="30">
        <f t="shared" si="13"/>
        <v>6909829.6100479616</v>
      </c>
    </row>
    <row r="99" spans="1:12" x14ac:dyDescent="0.3">
      <c r="A99" s="2">
        <v>91</v>
      </c>
      <c r="B99" s="2" t="s">
        <v>11</v>
      </c>
      <c r="C99" s="2">
        <v>650</v>
      </c>
      <c r="D99" s="30"/>
      <c r="E99" s="29">
        <v>12700000</v>
      </c>
      <c r="F99" s="28">
        <f t="shared" si="8"/>
        <v>1270000</v>
      </c>
      <c r="G99" s="28">
        <f t="shared" si="9"/>
        <v>13970000</v>
      </c>
      <c r="H99" s="28">
        <f t="shared" si="10"/>
        <v>9287413.5337196831</v>
      </c>
      <c r="I99" s="15">
        <f t="shared" si="11"/>
        <v>8823042.8570336979</v>
      </c>
      <c r="J99" s="29">
        <f t="shared" si="12"/>
        <v>8381949.4952803282</v>
      </c>
      <c r="K99" s="29">
        <f>J99*$K$6</f>
        <v>8111791.5674260519</v>
      </c>
      <c r="L99" s="30">
        <f t="shared" si="13"/>
        <v>7374355.9703873191</v>
      </c>
    </row>
    <row r="100" spans="1:12" x14ac:dyDescent="0.3">
      <c r="A100" s="2">
        <v>92</v>
      </c>
      <c r="B100" s="2" t="s">
        <v>11</v>
      </c>
      <c r="C100" s="2">
        <v>651</v>
      </c>
      <c r="D100" s="30"/>
      <c r="E100" s="29">
        <v>9970000</v>
      </c>
      <c r="F100" s="28">
        <f t="shared" si="8"/>
        <v>997000</v>
      </c>
      <c r="G100" s="28">
        <f t="shared" si="9"/>
        <v>10967000</v>
      </c>
      <c r="H100" s="28">
        <f t="shared" si="10"/>
        <v>7290985.2701720651</v>
      </c>
      <c r="I100" s="15">
        <f t="shared" si="11"/>
        <v>6926436.0066634612</v>
      </c>
      <c r="J100" s="29">
        <f t="shared" si="12"/>
        <v>6580160.3518066816</v>
      </c>
      <c r="K100" s="29">
        <f>J100*$K$6</f>
        <v>6368075.7423021831</v>
      </c>
      <c r="L100" s="30">
        <f t="shared" si="13"/>
        <v>5789159.7657292569</v>
      </c>
    </row>
    <row r="101" spans="1:12" x14ac:dyDescent="0.3">
      <c r="A101" s="2">
        <v>93</v>
      </c>
      <c r="B101" s="2" t="s">
        <v>11</v>
      </c>
      <c r="C101" s="2">
        <v>653</v>
      </c>
      <c r="D101" s="30"/>
      <c r="E101" s="29">
        <v>7910000</v>
      </c>
      <c r="F101" s="28">
        <f t="shared" si="8"/>
        <v>791000</v>
      </c>
      <c r="G101" s="28">
        <f t="shared" si="9"/>
        <v>8701000</v>
      </c>
      <c r="H101" s="28">
        <f t="shared" si="10"/>
        <v>5784522.9174584793</v>
      </c>
      <c r="I101" s="15">
        <f t="shared" si="11"/>
        <v>5495296.7715855548</v>
      </c>
      <c r="J101" s="29">
        <f t="shared" si="12"/>
        <v>5220568.5439108182</v>
      </c>
      <c r="K101" s="29">
        <f>J101*$K$6</f>
        <v>5052304.8266409505</v>
      </c>
      <c r="L101" s="30">
        <f t="shared" si="13"/>
        <v>4593004.3878554096</v>
      </c>
    </row>
    <row r="102" spans="1:12" x14ac:dyDescent="0.3">
      <c r="A102" s="2">
        <v>94</v>
      </c>
      <c r="B102" s="2" t="s">
        <v>11</v>
      </c>
      <c r="C102" s="2">
        <v>654</v>
      </c>
      <c r="D102" s="30"/>
      <c r="E102" s="29">
        <v>10200000</v>
      </c>
      <c r="F102" s="28">
        <f t="shared" si="8"/>
        <v>1020000</v>
      </c>
      <c r="G102" s="28">
        <f t="shared" si="9"/>
        <v>11220000</v>
      </c>
      <c r="H102" s="28">
        <f t="shared" si="10"/>
        <v>7459182.5231449418</v>
      </c>
      <c r="I102" s="15">
        <f t="shared" si="11"/>
        <v>7086223.3969876943</v>
      </c>
      <c r="J102" s="29">
        <f t="shared" si="12"/>
        <v>6731959.4371542791</v>
      </c>
      <c r="K102" s="29">
        <f>J102*$K$6</f>
        <v>6514982.2037595063</v>
      </c>
      <c r="L102" s="30">
        <f t="shared" si="13"/>
        <v>5922711.094326823</v>
      </c>
    </row>
    <row r="103" spans="1:12" x14ac:dyDescent="0.3">
      <c r="A103" s="2">
        <v>95</v>
      </c>
      <c r="B103" s="2" t="s">
        <v>11</v>
      </c>
      <c r="C103" s="2">
        <v>655</v>
      </c>
      <c r="D103" s="30"/>
      <c r="E103" s="30">
        <v>9950000</v>
      </c>
      <c r="F103" s="28">
        <f t="shared" si="8"/>
        <v>995000</v>
      </c>
      <c r="G103" s="28">
        <f t="shared" si="9"/>
        <v>10945000</v>
      </c>
      <c r="H103" s="28">
        <f t="shared" si="10"/>
        <v>7276359.4220874673</v>
      </c>
      <c r="I103" s="15">
        <f t="shared" si="11"/>
        <v>6912541.4509830941</v>
      </c>
      <c r="J103" s="29">
        <f t="shared" si="12"/>
        <v>6566960.4313416742</v>
      </c>
      <c r="K103" s="29">
        <f>J103*$K$6</f>
        <v>6355301.2673928514</v>
      </c>
      <c r="L103" s="30">
        <f t="shared" si="13"/>
        <v>5777546.6067207735</v>
      </c>
    </row>
    <row r="104" spans="1:12" x14ac:dyDescent="0.3">
      <c r="A104" s="2">
        <v>96</v>
      </c>
      <c r="B104" s="2" t="s">
        <v>11</v>
      </c>
      <c r="C104" s="2">
        <v>656</v>
      </c>
      <c r="D104" s="30"/>
      <c r="E104" s="30">
        <v>7690000</v>
      </c>
      <c r="F104" s="28">
        <f t="shared" si="8"/>
        <v>769000</v>
      </c>
      <c r="G104" s="28">
        <f t="shared" si="9"/>
        <v>8459000</v>
      </c>
      <c r="H104" s="28">
        <f t="shared" si="10"/>
        <v>5623638.588527902</v>
      </c>
      <c r="I104" s="15">
        <f t="shared" si="11"/>
        <v>5342456.6591015067</v>
      </c>
      <c r="J104" s="29">
        <f t="shared" si="12"/>
        <v>5075369.4187957263</v>
      </c>
      <c r="K104" s="29">
        <f>J104*$K$6</f>
        <v>4911785.6026382949</v>
      </c>
      <c r="L104" s="30">
        <f t="shared" si="13"/>
        <v>4465259.6387620857</v>
      </c>
    </row>
    <row r="105" spans="1:12" x14ac:dyDescent="0.3">
      <c r="A105" s="2">
        <v>97</v>
      </c>
      <c r="B105" s="2" t="s">
        <v>11</v>
      </c>
      <c r="C105" s="2">
        <v>657</v>
      </c>
      <c r="D105" s="30"/>
      <c r="E105" s="30">
        <v>8110000</v>
      </c>
      <c r="F105" s="28">
        <f t="shared" si="8"/>
        <v>811000</v>
      </c>
      <c r="G105" s="28">
        <f t="shared" si="9"/>
        <v>8921000</v>
      </c>
      <c r="H105" s="28">
        <f t="shared" si="10"/>
        <v>5930781.3983044587</v>
      </c>
      <c r="I105" s="15">
        <f t="shared" si="11"/>
        <v>5634242.3283892358</v>
      </c>
      <c r="J105" s="29">
        <f t="shared" si="12"/>
        <v>5352567.7485609027</v>
      </c>
      <c r="K105" s="29">
        <f>J105*$K$6</f>
        <v>5180049.5757342745</v>
      </c>
      <c r="L105" s="30">
        <f t="shared" si="13"/>
        <v>4709135.9779402493</v>
      </c>
    </row>
    <row r="106" spans="1:12" x14ac:dyDescent="0.3">
      <c r="A106" s="2">
        <v>98</v>
      </c>
      <c r="B106" s="2" t="s">
        <v>11</v>
      </c>
      <c r="C106" s="2">
        <v>658</v>
      </c>
      <c r="D106" s="30"/>
      <c r="E106" s="30">
        <v>8110000</v>
      </c>
      <c r="F106" s="28">
        <f t="shared" si="8"/>
        <v>811000</v>
      </c>
      <c r="G106" s="28">
        <f t="shared" si="9"/>
        <v>8921000</v>
      </c>
      <c r="H106" s="28">
        <f t="shared" si="10"/>
        <v>5930781.3983044587</v>
      </c>
      <c r="I106" s="15">
        <f t="shared" si="11"/>
        <v>5634242.3283892358</v>
      </c>
      <c r="J106" s="29">
        <f t="shared" si="12"/>
        <v>5352567.7485609027</v>
      </c>
      <c r="K106" s="29">
        <f>J106*$K$6</f>
        <v>5180049.5757342745</v>
      </c>
      <c r="L106" s="30">
        <f t="shared" si="13"/>
        <v>4709135.9779402493</v>
      </c>
    </row>
    <row r="107" spans="1:12" x14ac:dyDescent="0.3">
      <c r="A107" s="2">
        <v>99</v>
      </c>
      <c r="B107" s="2" t="s">
        <v>11</v>
      </c>
      <c r="C107" s="2">
        <v>659</v>
      </c>
      <c r="D107" s="30"/>
      <c r="E107" s="30">
        <v>6740000</v>
      </c>
      <c r="F107" s="28">
        <f t="shared" si="8"/>
        <v>674000</v>
      </c>
      <c r="G107" s="28">
        <f t="shared" si="9"/>
        <v>7414000</v>
      </c>
      <c r="H107" s="28">
        <f t="shared" si="10"/>
        <v>4928910.804509501</v>
      </c>
      <c r="I107" s="15">
        <f t="shared" si="11"/>
        <v>4682465.2642840259</v>
      </c>
      <c r="J107" s="29">
        <f t="shared" si="12"/>
        <v>4448373.196707828</v>
      </c>
      <c r="K107" s="29">
        <f>J107*$K$6</f>
        <v>4304998.0444450071</v>
      </c>
      <c r="L107" s="30">
        <f t="shared" si="13"/>
        <v>3913634.5858590971</v>
      </c>
    </row>
    <row r="108" spans="1:12" x14ac:dyDescent="0.3">
      <c r="A108" s="2">
        <v>100</v>
      </c>
      <c r="B108" s="2" t="s">
        <v>11</v>
      </c>
      <c r="C108" s="2">
        <v>660</v>
      </c>
      <c r="D108" s="30"/>
      <c r="E108" s="30">
        <v>6740000</v>
      </c>
      <c r="F108" s="28">
        <f t="shared" si="8"/>
        <v>674000</v>
      </c>
      <c r="G108" s="28">
        <f t="shared" si="9"/>
        <v>7414000</v>
      </c>
      <c r="H108" s="28">
        <f t="shared" si="10"/>
        <v>4928910.804509501</v>
      </c>
      <c r="I108" s="15">
        <f t="shared" si="11"/>
        <v>4682465.2642840259</v>
      </c>
      <c r="J108" s="29">
        <f t="shared" si="12"/>
        <v>4448373.196707828</v>
      </c>
      <c r="K108" s="29">
        <f>J108*$K$6</f>
        <v>4304998.0444450071</v>
      </c>
      <c r="L108" s="30">
        <f t="shared" si="13"/>
        <v>3913634.5858590971</v>
      </c>
    </row>
    <row r="109" spans="1:12" x14ac:dyDescent="0.3">
      <c r="A109" s="2">
        <v>101</v>
      </c>
      <c r="B109" s="2" t="s">
        <v>11</v>
      </c>
      <c r="C109" s="2">
        <v>662</v>
      </c>
      <c r="D109" s="30"/>
      <c r="E109" s="30">
        <v>6740000</v>
      </c>
      <c r="F109" s="28">
        <f t="shared" si="8"/>
        <v>674000</v>
      </c>
      <c r="G109" s="28">
        <f t="shared" si="9"/>
        <v>7414000</v>
      </c>
      <c r="H109" s="28">
        <f t="shared" si="10"/>
        <v>4928910.804509501</v>
      </c>
      <c r="I109" s="15">
        <f t="shared" si="11"/>
        <v>4682465.2642840259</v>
      </c>
      <c r="J109" s="29">
        <f t="shared" si="12"/>
        <v>4448373.196707828</v>
      </c>
      <c r="K109" s="29">
        <f>J109*$K$6</f>
        <v>4304998.0444450071</v>
      </c>
      <c r="L109" s="30">
        <f t="shared" si="13"/>
        <v>3913634.5858590971</v>
      </c>
    </row>
    <row r="110" spans="1:12" x14ac:dyDescent="0.3">
      <c r="A110" s="2">
        <v>102</v>
      </c>
      <c r="B110" s="2" t="s">
        <v>11</v>
      </c>
      <c r="C110" s="2">
        <v>664</v>
      </c>
      <c r="D110" s="30"/>
      <c r="E110" s="30">
        <v>11400000</v>
      </c>
      <c r="F110" s="28">
        <f t="shared" si="8"/>
        <v>1140000</v>
      </c>
      <c r="G110" s="28">
        <f t="shared" si="9"/>
        <v>12540000</v>
      </c>
      <c r="H110" s="28">
        <f t="shared" si="10"/>
        <v>8336733.4082208173</v>
      </c>
      <c r="I110" s="15">
        <f t="shared" si="11"/>
        <v>7919896.7378097763</v>
      </c>
      <c r="J110" s="29">
        <f t="shared" si="12"/>
        <v>7523954.6650547832</v>
      </c>
      <c r="K110" s="29">
        <f>J110*$K$6</f>
        <v>7281450.6983194491</v>
      </c>
      <c r="L110" s="30">
        <f t="shared" si="13"/>
        <v>6619500.6348358626</v>
      </c>
    </row>
  </sheetData>
  <mergeCells count="1">
    <mergeCell ref="A8:C8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3</vt:i4>
      </vt:variant>
    </vt:vector>
  </HeadingPairs>
  <TitlesOfParts>
    <vt:vector size="3" baseType="lpstr">
      <vt:lpstr>최초 공매</vt:lpstr>
      <vt:lpstr>재공매</vt:lpstr>
      <vt:lpstr>3차 공매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진성준</dc:creator>
  <cp:lastModifiedBy>삼성증권</cp:lastModifiedBy>
  <dcterms:created xsi:type="dcterms:W3CDTF">2022-06-12T13:04:49Z</dcterms:created>
  <dcterms:modified xsi:type="dcterms:W3CDTF">2025-12-03T08:35:55Z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NSCPROP">
    <vt:lpwstr>NSCCustomProperty</vt:lpwstr>
  </property>
</Properties>
</file>