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공매가격산정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3" l="1"/>
  <c r="F28" i="3"/>
  <c r="E29" i="3"/>
  <c r="F29" i="3"/>
  <c r="E30" i="3"/>
  <c r="F30" i="3"/>
  <c r="E31" i="3"/>
  <c r="F31" i="3"/>
  <c r="E32" i="3"/>
  <c r="F32" i="3"/>
  <c r="E33" i="3"/>
  <c r="F33" i="3"/>
  <c r="E34" i="3"/>
  <c r="F34" i="3"/>
  <c r="E35" i="3"/>
  <c r="F35" i="3"/>
  <c r="E36" i="3"/>
  <c r="F36" i="3"/>
  <c r="E37" i="3"/>
  <c r="F37" i="3"/>
  <c r="E38" i="3"/>
  <c r="F38" i="3"/>
  <c r="E39" i="3"/>
  <c r="F39" i="3"/>
  <c r="E40" i="3"/>
  <c r="F40" i="3"/>
  <c r="E41" i="3"/>
  <c r="F41" i="3"/>
  <c r="E42" i="3"/>
  <c r="F42" i="3"/>
  <c r="F27" i="3"/>
  <c r="E27" i="3"/>
  <c r="F21" i="3"/>
  <c r="E21" i="3"/>
  <c r="H20" i="3"/>
  <c r="G20" i="3"/>
  <c r="H19" i="3"/>
  <c r="G19" i="3"/>
  <c r="H18" i="3"/>
  <c r="G18" i="3"/>
  <c r="H17" i="3"/>
  <c r="G17" i="3"/>
  <c r="H16" i="3"/>
  <c r="G16" i="3"/>
  <c r="H15" i="3"/>
  <c r="G15" i="3"/>
  <c r="H14" i="3"/>
  <c r="G14" i="3"/>
  <c r="H13" i="3"/>
  <c r="I13" i="3" s="1"/>
  <c r="G13" i="3"/>
  <c r="H12" i="3"/>
  <c r="G12" i="3"/>
  <c r="H11" i="3"/>
  <c r="G11" i="3"/>
  <c r="H10" i="3"/>
  <c r="G10" i="3"/>
  <c r="H9" i="3"/>
  <c r="G9" i="3"/>
  <c r="H8" i="3"/>
  <c r="G8" i="3"/>
  <c r="H7" i="3"/>
  <c r="G7" i="3"/>
  <c r="H6" i="3"/>
  <c r="G6" i="3"/>
  <c r="I5" i="3"/>
  <c r="H5" i="3"/>
  <c r="G5" i="3"/>
  <c r="I15" i="3" l="1"/>
  <c r="I7" i="3"/>
  <c r="I10" i="3"/>
  <c r="I20" i="3"/>
  <c r="I14" i="3"/>
  <c r="I18" i="3"/>
  <c r="I19" i="3"/>
  <c r="I6" i="3"/>
  <c r="I8" i="3"/>
  <c r="I9" i="3"/>
  <c r="G21" i="3"/>
  <c r="I11" i="3"/>
  <c r="I12" i="3"/>
  <c r="I16" i="3"/>
  <c r="I17" i="3"/>
  <c r="H21" i="3"/>
  <c r="E50" i="3"/>
  <c r="E72" i="3" s="1"/>
  <c r="F50" i="3"/>
  <c r="F72" i="3" s="1"/>
  <c r="E51" i="3"/>
  <c r="E73" i="3" s="1"/>
  <c r="F51" i="3"/>
  <c r="F73" i="3" s="1"/>
  <c r="E52" i="3"/>
  <c r="E74" i="3" s="1"/>
  <c r="F52" i="3"/>
  <c r="F74" i="3" s="1"/>
  <c r="H74" i="3" s="1"/>
  <c r="E53" i="3"/>
  <c r="E75" i="3" s="1"/>
  <c r="F53" i="3"/>
  <c r="F75" i="3" s="1"/>
  <c r="E54" i="3"/>
  <c r="E76" i="3" s="1"/>
  <c r="E98" i="3" s="1"/>
  <c r="E120" i="3" s="1"/>
  <c r="E142" i="3" s="1"/>
  <c r="F54" i="3"/>
  <c r="F76" i="3" s="1"/>
  <c r="H76" i="3" s="1"/>
  <c r="E55" i="3"/>
  <c r="E77" i="3" s="1"/>
  <c r="F55" i="3"/>
  <c r="F77" i="3" s="1"/>
  <c r="E56" i="3"/>
  <c r="E78" i="3" s="1"/>
  <c r="F56" i="3"/>
  <c r="F78" i="3" s="1"/>
  <c r="E57" i="3"/>
  <c r="E79" i="3" s="1"/>
  <c r="E101" i="3" s="1"/>
  <c r="F57" i="3"/>
  <c r="F79" i="3" s="1"/>
  <c r="E58" i="3"/>
  <c r="E80" i="3" s="1"/>
  <c r="F58" i="3"/>
  <c r="F80" i="3" s="1"/>
  <c r="E59" i="3"/>
  <c r="E81" i="3" s="1"/>
  <c r="E103" i="3" s="1"/>
  <c r="F59" i="3"/>
  <c r="F81" i="3" s="1"/>
  <c r="E60" i="3"/>
  <c r="E82" i="3" s="1"/>
  <c r="F60" i="3"/>
  <c r="F82" i="3" s="1"/>
  <c r="F104" i="3" s="1"/>
  <c r="E61" i="3"/>
  <c r="E83" i="3" s="1"/>
  <c r="F61" i="3"/>
  <c r="F83" i="3" s="1"/>
  <c r="E62" i="3"/>
  <c r="E84" i="3" s="1"/>
  <c r="F62" i="3"/>
  <c r="F84" i="3" s="1"/>
  <c r="E63" i="3"/>
  <c r="E85" i="3" s="1"/>
  <c r="E107" i="3" s="1"/>
  <c r="F63" i="3"/>
  <c r="F85" i="3" s="1"/>
  <c r="E64" i="3"/>
  <c r="E86" i="3" s="1"/>
  <c r="F64" i="3"/>
  <c r="F86" i="3" s="1"/>
  <c r="H86" i="3" s="1"/>
  <c r="F49" i="3"/>
  <c r="F71" i="3" s="1"/>
  <c r="E49" i="3"/>
  <c r="E71" i="3" s="1"/>
  <c r="I21" i="3" l="1"/>
  <c r="H73" i="3"/>
  <c r="F95" i="3"/>
  <c r="H95" i="3" s="1"/>
  <c r="G73" i="3"/>
  <c r="E95" i="3"/>
  <c r="H84" i="3"/>
  <c r="F106" i="3"/>
  <c r="H85" i="3"/>
  <c r="F107" i="3"/>
  <c r="H107" i="3" s="1"/>
  <c r="G107" i="3"/>
  <c r="I107" i="3" s="1"/>
  <c r="E129" i="3"/>
  <c r="H77" i="3"/>
  <c r="I77" i="3" s="1"/>
  <c r="F99" i="3"/>
  <c r="E125" i="3"/>
  <c r="H75" i="3"/>
  <c r="F97" i="3"/>
  <c r="G83" i="3"/>
  <c r="E105" i="3"/>
  <c r="G75" i="3"/>
  <c r="E97" i="3"/>
  <c r="G86" i="3"/>
  <c r="I86" i="3" s="1"/>
  <c r="E108" i="3"/>
  <c r="G77" i="3"/>
  <c r="E99" i="3"/>
  <c r="G84" i="3"/>
  <c r="I84" i="3" s="1"/>
  <c r="E106" i="3"/>
  <c r="E94" i="3"/>
  <c r="G72" i="3"/>
  <c r="G78" i="3"/>
  <c r="E100" i="3"/>
  <c r="E122" i="3" s="1"/>
  <c r="F126" i="3"/>
  <c r="H104" i="3"/>
  <c r="H83" i="3"/>
  <c r="I83" i="3" s="1"/>
  <c r="F105" i="3"/>
  <c r="G82" i="3"/>
  <c r="E104" i="3"/>
  <c r="G74" i="3"/>
  <c r="I74" i="3" s="1"/>
  <c r="E96" i="3"/>
  <c r="H81" i="3"/>
  <c r="F103" i="3"/>
  <c r="H80" i="3"/>
  <c r="F102" i="3"/>
  <c r="F94" i="3"/>
  <c r="H72" i="3"/>
  <c r="G80" i="3"/>
  <c r="E102" i="3"/>
  <c r="G71" i="3"/>
  <c r="E93" i="3"/>
  <c r="F101" i="3"/>
  <c r="G79" i="3"/>
  <c r="H79" i="3"/>
  <c r="H71" i="3"/>
  <c r="F93" i="3"/>
  <c r="H78" i="3"/>
  <c r="F100" i="3"/>
  <c r="F108" i="3"/>
  <c r="F96" i="3"/>
  <c r="E123" i="3"/>
  <c r="F129" i="3"/>
  <c r="H82" i="3"/>
  <c r="E117" i="3"/>
  <c r="F98" i="3"/>
  <c r="G81" i="3"/>
  <c r="G98" i="3"/>
  <c r="E87" i="3"/>
  <c r="F87" i="3"/>
  <c r="G76" i="3"/>
  <c r="I76" i="3" s="1"/>
  <c r="G85" i="3"/>
  <c r="I73" i="3" l="1"/>
  <c r="F117" i="3"/>
  <c r="F139" i="3" s="1"/>
  <c r="H139" i="3" s="1"/>
  <c r="I82" i="3"/>
  <c r="G95" i="3"/>
  <c r="H106" i="3"/>
  <c r="F128" i="3"/>
  <c r="I72" i="3"/>
  <c r="I85" i="3"/>
  <c r="I71" i="3"/>
  <c r="I79" i="3"/>
  <c r="I95" i="3"/>
  <c r="G104" i="3"/>
  <c r="I104" i="3" s="1"/>
  <c r="E126" i="3"/>
  <c r="E109" i="3"/>
  <c r="E110" i="3" s="1"/>
  <c r="G93" i="3"/>
  <c r="E115" i="3"/>
  <c r="G108" i="3"/>
  <c r="E130" i="3"/>
  <c r="G87" i="3"/>
  <c r="F123" i="3"/>
  <c r="G123" i="3" s="1"/>
  <c r="H101" i="3"/>
  <c r="H98" i="3"/>
  <c r="I98" i="3" s="1"/>
  <c r="F120" i="3"/>
  <c r="H87" i="3"/>
  <c r="G99" i="3"/>
  <c r="E121" i="3"/>
  <c r="H105" i="3"/>
  <c r="F127" i="3"/>
  <c r="G100" i="3"/>
  <c r="E139" i="3"/>
  <c r="G102" i="3"/>
  <c r="E124" i="3"/>
  <c r="G97" i="3"/>
  <c r="E119" i="3"/>
  <c r="H129" i="3"/>
  <c r="F151" i="3"/>
  <c r="H151" i="3" s="1"/>
  <c r="F118" i="3"/>
  <c r="H96" i="3"/>
  <c r="H108" i="3"/>
  <c r="F130" i="3"/>
  <c r="I80" i="3"/>
  <c r="G94" i="3"/>
  <c r="E116" i="3"/>
  <c r="I75" i="3"/>
  <c r="G96" i="3"/>
  <c r="E118" i="3"/>
  <c r="G129" i="3"/>
  <c r="E151" i="3"/>
  <c r="H126" i="3"/>
  <c r="F148" i="3"/>
  <c r="H148" i="3" s="1"/>
  <c r="E144" i="3"/>
  <c r="E145" i="3"/>
  <c r="G105" i="3"/>
  <c r="E127" i="3"/>
  <c r="H94" i="3"/>
  <c r="F116" i="3"/>
  <c r="H102" i="3"/>
  <c r="F124" i="3"/>
  <c r="H97" i="3"/>
  <c r="F119" i="3"/>
  <c r="H100" i="3"/>
  <c r="F122" i="3"/>
  <c r="G122" i="3" s="1"/>
  <c r="G101" i="3"/>
  <c r="E147" i="3"/>
  <c r="I78" i="3"/>
  <c r="F125" i="3"/>
  <c r="H103" i="3"/>
  <c r="G103" i="3"/>
  <c r="F109" i="3"/>
  <c r="F110" i="3" s="1"/>
  <c r="H93" i="3"/>
  <c r="F115" i="3"/>
  <c r="I81" i="3"/>
  <c r="G106" i="3"/>
  <c r="I106" i="3" s="1"/>
  <c r="E128" i="3"/>
  <c r="H99" i="3"/>
  <c r="F121" i="3"/>
  <c r="I100" i="3" l="1"/>
  <c r="G117" i="3"/>
  <c r="H117" i="3"/>
  <c r="I117" i="3" s="1"/>
  <c r="I97" i="3"/>
  <c r="I94" i="3"/>
  <c r="I108" i="3"/>
  <c r="I96" i="3"/>
  <c r="I103" i="3"/>
  <c r="G109" i="3"/>
  <c r="G110" i="3" s="1"/>
  <c r="I87" i="3"/>
  <c r="I129" i="3"/>
  <c r="H128" i="3"/>
  <c r="F150" i="3"/>
  <c r="H150" i="3" s="1"/>
  <c r="H125" i="3"/>
  <c r="F147" i="3"/>
  <c r="H147" i="3" s="1"/>
  <c r="G121" i="3"/>
  <c r="E143" i="3"/>
  <c r="G119" i="3"/>
  <c r="E141" i="3"/>
  <c r="H122" i="3"/>
  <c r="I122" i="3" s="1"/>
  <c r="F144" i="3"/>
  <c r="H144" i="3" s="1"/>
  <c r="G120" i="3"/>
  <c r="F142" i="3"/>
  <c r="H120" i="3"/>
  <c r="I120" i="3" s="1"/>
  <c r="H118" i="3"/>
  <c r="F140" i="3"/>
  <c r="H140" i="3" s="1"/>
  <c r="G125" i="3"/>
  <c r="H121" i="3"/>
  <c r="F143" i="3"/>
  <c r="H143" i="3" s="1"/>
  <c r="G151" i="3"/>
  <c r="I151" i="3" s="1"/>
  <c r="H119" i="3"/>
  <c r="F141" i="3"/>
  <c r="I101" i="3"/>
  <c r="G118" i="3"/>
  <c r="E140" i="3"/>
  <c r="H124" i="3"/>
  <c r="F146" i="3"/>
  <c r="H146" i="3" s="1"/>
  <c r="G116" i="3"/>
  <c r="E138" i="3"/>
  <c r="G126" i="3"/>
  <c r="I126" i="3" s="1"/>
  <c r="E148" i="3"/>
  <c r="G148" i="3" s="1"/>
  <c r="I148" i="3" s="1"/>
  <c r="I99" i="3"/>
  <c r="G128" i="3"/>
  <c r="E150" i="3"/>
  <c r="F145" i="3"/>
  <c r="H145" i="3" s="1"/>
  <c r="H123" i="3"/>
  <c r="I123" i="3" s="1"/>
  <c r="G139" i="3"/>
  <c r="I139" i="3" s="1"/>
  <c r="H115" i="3"/>
  <c r="F137" i="3"/>
  <c r="F131" i="3"/>
  <c r="F132" i="3" s="1"/>
  <c r="G115" i="3"/>
  <c r="E137" i="3"/>
  <c r="E131" i="3"/>
  <c r="E132" i="3" s="1"/>
  <c r="G124" i="3"/>
  <c r="E146" i="3"/>
  <c r="G146" i="3" s="1"/>
  <c r="I102" i="3"/>
  <c r="G130" i="3"/>
  <c r="E152" i="3"/>
  <c r="H116" i="3"/>
  <c r="F138" i="3"/>
  <c r="H138" i="3" s="1"/>
  <c r="I93" i="3"/>
  <c r="H109" i="3"/>
  <c r="H110" i="3" s="1"/>
  <c r="G127" i="3"/>
  <c r="E149" i="3"/>
  <c r="H127" i="3"/>
  <c r="F149" i="3"/>
  <c r="H149" i="3" s="1"/>
  <c r="H130" i="3"/>
  <c r="F152" i="3"/>
  <c r="H152" i="3" s="1"/>
  <c r="I105" i="3"/>
  <c r="G143" i="3" l="1"/>
  <c r="G150" i="3"/>
  <c r="I150" i="3" s="1"/>
  <c r="I128" i="3"/>
  <c r="I118" i="3"/>
  <c r="I127" i="3"/>
  <c r="G145" i="3"/>
  <c r="G147" i="3"/>
  <c r="I147" i="3" s="1"/>
  <c r="G138" i="3"/>
  <c r="I138" i="3" s="1"/>
  <c r="I130" i="3"/>
  <c r="G131" i="3"/>
  <c r="G132" i="3" s="1"/>
  <c r="H142" i="3"/>
  <c r="G142" i="3"/>
  <c r="I146" i="3"/>
  <c r="I109" i="3"/>
  <c r="I110" i="3" s="1"/>
  <c r="G152" i="3"/>
  <c r="I152" i="3" s="1"/>
  <c r="I145" i="3"/>
  <c r="G144" i="3"/>
  <c r="I144" i="3" s="1"/>
  <c r="G149" i="3"/>
  <c r="I149" i="3" s="1"/>
  <c r="G140" i="3"/>
  <c r="I140" i="3" s="1"/>
  <c r="I115" i="3"/>
  <c r="H131" i="3"/>
  <c r="H132" i="3" s="1"/>
  <c r="G141" i="3"/>
  <c r="H141" i="3"/>
  <c r="I141" i="3" s="1"/>
  <c r="I116" i="3"/>
  <c r="I119" i="3"/>
  <c r="I143" i="3"/>
  <c r="I125" i="3"/>
  <c r="G137" i="3"/>
  <c r="E153" i="3"/>
  <c r="E154" i="3" s="1"/>
  <c r="I124" i="3"/>
  <c r="H137" i="3"/>
  <c r="F153" i="3"/>
  <c r="F154" i="3" s="1"/>
  <c r="I121" i="3"/>
  <c r="F65" i="3"/>
  <c r="E65" i="3"/>
  <c r="H64" i="3"/>
  <c r="G64" i="3"/>
  <c r="H63" i="3"/>
  <c r="G63" i="3"/>
  <c r="H62" i="3"/>
  <c r="G62" i="3"/>
  <c r="H61" i="3"/>
  <c r="G61" i="3"/>
  <c r="H60" i="3"/>
  <c r="G60" i="3"/>
  <c r="H59" i="3"/>
  <c r="G59" i="3"/>
  <c r="H58" i="3"/>
  <c r="G58" i="3"/>
  <c r="H57" i="3"/>
  <c r="G57" i="3"/>
  <c r="H56" i="3"/>
  <c r="G56" i="3"/>
  <c r="H55" i="3"/>
  <c r="G55" i="3"/>
  <c r="H54" i="3"/>
  <c r="G54" i="3"/>
  <c r="H53" i="3"/>
  <c r="G53" i="3"/>
  <c r="H52" i="3"/>
  <c r="G52" i="3"/>
  <c r="H51" i="3"/>
  <c r="G51" i="3"/>
  <c r="H50" i="3"/>
  <c r="G50" i="3"/>
  <c r="H49" i="3"/>
  <c r="G49" i="3"/>
  <c r="I142" i="3" l="1"/>
  <c r="I56" i="3"/>
  <c r="I131" i="3"/>
  <c r="I132" i="3" s="1"/>
  <c r="I49" i="3"/>
  <c r="I58" i="3"/>
  <c r="G153" i="3"/>
  <c r="G154" i="3" s="1"/>
  <c r="E88" i="3"/>
  <c r="I57" i="3"/>
  <c r="I50" i="3"/>
  <c r="I51" i="3"/>
  <c r="F88" i="3"/>
  <c r="I137" i="3"/>
  <c r="H153" i="3"/>
  <c r="H154" i="3" s="1"/>
  <c r="I52" i="3"/>
  <c r="I61" i="3"/>
  <c r="I54" i="3"/>
  <c r="I62" i="3"/>
  <c r="I64" i="3"/>
  <c r="I59" i="3"/>
  <c r="I60" i="3"/>
  <c r="I53" i="3"/>
  <c r="I55" i="3"/>
  <c r="I63" i="3"/>
  <c r="G65" i="3"/>
  <c r="G88" i="3" s="1"/>
  <c r="H65" i="3"/>
  <c r="H88" i="3" s="1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27" i="3"/>
  <c r="F43" i="3"/>
  <c r="F66" i="3" s="1"/>
  <c r="E43" i="3"/>
  <c r="E66" i="3" s="1"/>
  <c r="I153" i="3" l="1"/>
  <c r="I154" i="3" s="1"/>
  <c r="I27" i="3"/>
  <c r="I28" i="3"/>
  <c r="I37" i="3"/>
  <c r="I32" i="3"/>
  <c r="I29" i="3"/>
  <c r="I39" i="3"/>
  <c r="I42" i="3"/>
  <c r="I36" i="3"/>
  <c r="I41" i="3"/>
  <c r="I40" i="3"/>
  <c r="I38" i="3"/>
  <c r="I35" i="3"/>
  <c r="I34" i="3"/>
  <c r="I33" i="3"/>
  <c r="I31" i="3"/>
  <c r="I30" i="3"/>
  <c r="I65" i="3"/>
  <c r="I88" i="3" s="1"/>
  <c r="H43" i="3"/>
  <c r="H66" i="3" s="1"/>
  <c r="G43" i="3"/>
  <c r="G66" i="3" s="1"/>
  <c r="I43" i="3" l="1"/>
  <c r="I66" i="3" s="1"/>
</calcChain>
</file>

<file path=xl/sharedStrings.xml><?xml version="1.0" encoding="utf-8"?>
<sst xmlns="http://schemas.openxmlformats.org/spreadsheetml/2006/main" count="182" uniqueCount="32">
  <si>
    <t>제비6호</t>
  </si>
  <si>
    <t>제비7호</t>
  </si>
  <si>
    <t>제비8호</t>
  </si>
  <si>
    <t>구분</t>
  </si>
  <si>
    <t>제비4호</t>
  </si>
  <si>
    <t>제비5호</t>
  </si>
  <si>
    <t>제비14호</t>
  </si>
  <si>
    <t>제비15호</t>
  </si>
  <si>
    <t>제비23호</t>
  </si>
  <si>
    <t>제비24호</t>
  </si>
  <si>
    <t>제비25호</t>
  </si>
  <si>
    <t>제비37호</t>
  </si>
  <si>
    <t>제비38호</t>
  </si>
  <si>
    <t>제비39호</t>
  </si>
  <si>
    <t>제비40호</t>
  </si>
  <si>
    <t>제비125호</t>
  </si>
  <si>
    <t>제비126호</t>
  </si>
  <si>
    <t>대상물건(등기부)</t>
  </si>
  <si>
    <t>토지</t>
  </si>
  <si>
    <t>건물</t>
  </si>
  <si>
    <t>부가가치세</t>
  </si>
  <si>
    <t>부가가치세 포함시</t>
    <phoneticPr fontId="5" type="noConversion"/>
  </si>
  <si>
    <t>토지+건물</t>
  </si>
  <si>
    <t>합계</t>
    <phoneticPr fontId="5" type="noConversion"/>
  </si>
  <si>
    <t>서울특별시 강동구 천호동 447-17</t>
    <phoneticPr fontId="5" type="noConversion"/>
  </si>
  <si>
    <t>공매예정가격 1회차</t>
    <phoneticPr fontId="5" type="noConversion"/>
  </si>
  <si>
    <t>공매예정가격 2회차</t>
    <phoneticPr fontId="5" type="noConversion"/>
  </si>
  <si>
    <t>공매예정가격 3회차</t>
    <phoneticPr fontId="5" type="noConversion"/>
  </si>
  <si>
    <t>공매예정가격 4회차</t>
    <phoneticPr fontId="5" type="noConversion"/>
  </si>
  <si>
    <t>공매예정가격 5회차</t>
    <phoneticPr fontId="5" type="noConversion"/>
  </si>
  <si>
    <t>공매예정가격 6회차</t>
    <phoneticPr fontId="5" type="noConversion"/>
  </si>
  <si>
    <t>감정평가액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</si>
</sst>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/>
    </xf>
    <xf numFmtId="0" fontId="0" fillId="0" borderId="5" xfId="0" applyNumberFormat="1" applyBorder="1" applyAlignment="1">
      <alignment horizontal="center" vertical="center"/>
    </xf>
    <xf numFmtId="176" fontId="0" fillId="0" borderId="1" xfId="1" applyNumberFormat="1" applyFont="1" applyBorder="1" applyAlignment="1">
      <alignment vertical="center"/>
    </xf>
    <xf numFmtId="41" fontId="0" fillId="0" borderId="1" xfId="0" applyNumberFormat="1" applyBorder="1" applyAlignment="1">
      <alignment vertical="center"/>
    </xf>
    <xf numFmtId="176" fontId="0" fillId="0" borderId="8" xfId="0" applyNumberFormat="1" applyFill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0" fontId="0" fillId="0" borderId="0" xfId="2" applyNumberFormat="1" applyFont="1" applyFill="1" applyBorder="1" applyAlignment="1">
      <alignment vertical="center"/>
    </xf>
    <xf numFmtId="0" fontId="0" fillId="0" borderId="0" xfId="0" applyBorder="1"/>
    <xf numFmtId="0" fontId="3" fillId="0" borderId="1" xfId="0" applyFont="1" applyFill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4"/>
  <sheetViews>
    <sheetView tabSelected="1" topLeftCell="E1" zoomScale="130" zoomScaleNormal="130" workbookViewId="0">
      <selection activeCell="N5" sqref="N5"/>
    </sheetView>
  </sheetViews>
  <sheetFormatPr defaultRowHeight="16.5" x14ac:dyDescent="0.3"/>
  <cols>
    <col min="2" max="2" width="5.25" bestFit="1" customWidth="1"/>
    <col min="3" max="3" width="18.625" bestFit="1" customWidth="1"/>
    <col min="4" max="4" width="8.75" bestFit="1" customWidth="1"/>
    <col min="5" max="6" width="13.625" bestFit="1" customWidth="1"/>
    <col min="7" max="7" width="15.625" customWidth="1"/>
    <col min="8" max="8" width="13" customWidth="1"/>
    <col min="9" max="9" width="17.375" customWidth="1"/>
  </cols>
  <sheetData>
    <row r="1" spans="2:9" ht="17.25" thickBot="1" x14ac:dyDescent="0.35"/>
    <row r="2" spans="2:9" ht="17.25" x14ac:dyDescent="0.3">
      <c r="B2" s="19" t="s">
        <v>31</v>
      </c>
      <c r="C2" s="20"/>
      <c r="D2" s="20"/>
      <c r="E2" s="20"/>
      <c r="F2" s="20"/>
      <c r="G2" s="20"/>
      <c r="H2" s="20"/>
      <c r="I2" s="21"/>
    </row>
    <row r="3" spans="2:9" x14ac:dyDescent="0.3">
      <c r="B3" s="22" t="s">
        <v>3</v>
      </c>
      <c r="C3" s="23" t="s">
        <v>17</v>
      </c>
      <c r="D3" s="23"/>
      <c r="E3" s="23" t="s">
        <v>18</v>
      </c>
      <c r="F3" s="23" t="s">
        <v>19</v>
      </c>
      <c r="G3" s="24" t="s">
        <v>22</v>
      </c>
      <c r="H3" s="26" t="s">
        <v>20</v>
      </c>
      <c r="I3" s="27" t="s">
        <v>21</v>
      </c>
    </row>
    <row r="4" spans="2:9" x14ac:dyDescent="0.3">
      <c r="B4" s="22"/>
      <c r="C4" s="23"/>
      <c r="D4" s="23"/>
      <c r="E4" s="23"/>
      <c r="F4" s="23"/>
      <c r="G4" s="25"/>
      <c r="H4" s="26"/>
      <c r="I4" s="27"/>
    </row>
    <row r="5" spans="2:9" ht="33" customHeight="1" x14ac:dyDescent="0.3">
      <c r="B5" s="15">
        <v>1</v>
      </c>
      <c r="C5" s="16" t="s">
        <v>24</v>
      </c>
      <c r="D5" s="1" t="s">
        <v>4</v>
      </c>
      <c r="E5" s="4">
        <v>328800000</v>
      </c>
      <c r="F5" s="4">
        <v>493200000</v>
      </c>
      <c r="G5" s="2">
        <f>+E5+F5</f>
        <v>822000000</v>
      </c>
      <c r="H5" s="5">
        <f>+F5*0.1</f>
        <v>49320000</v>
      </c>
      <c r="I5" s="6">
        <f>ROUND(+H5+G5,-4)</f>
        <v>871320000</v>
      </c>
    </row>
    <row r="6" spans="2:9" x14ac:dyDescent="0.3">
      <c r="B6" s="15">
        <v>2</v>
      </c>
      <c r="C6" s="16"/>
      <c r="D6" s="14" t="s">
        <v>5</v>
      </c>
      <c r="E6" s="4">
        <v>193200000</v>
      </c>
      <c r="F6" s="4">
        <v>289800000</v>
      </c>
      <c r="G6" s="2">
        <f t="shared" ref="G6:G20" si="0">+E6+F6</f>
        <v>483000000</v>
      </c>
      <c r="H6" s="5">
        <f t="shared" ref="H6:H20" si="1">+F6*0.1</f>
        <v>28980000</v>
      </c>
      <c r="I6" s="6">
        <f t="shared" ref="I6:I20" si="2">ROUND(+H6+G6,-4)</f>
        <v>511980000</v>
      </c>
    </row>
    <row r="7" spans="2:9" x14ac:dyDescent="0.3">
      <c r="B7" s="15">
        <v>3</v>
      </c>
      <c r="C7" s="16"/>
      <c r="D7" s="14" t="s">
        <v>0</v>
      </c>
      <c r="E7" s="4">
        <v>203600000</v>
      </c>
      <c r="F7" s="4">
        <v>305400000</v>
      </c>
      <c r="G7" s="2">
        <f t="shared" si="0"/>
        <v>509000000</v>
      </c>
      <c r="H7" s="5">
        <f t="shared" si="1"/>
        <v>30540000</v>
      </c>
      <c r="I7" s="6">
        <f t="shared" si="2"/>
        <v>539540000</v>
      </c>
    </row>
    <row r="8" spans="2:9" x14ac:dyDescent="0.3">
      <c r="B8" s="15">
        <v>4</v>
      </c>
      <c r="C8" s="16"/>
      <c r="D8" s="14" t="s">
        <v>1</v>
      </c>
      <c r="E8" s="4">
        <v>326000000</v>
      </c>
      <c r="F8" s="4">
        <v>489000000</v>
      </c>
      <c r="G8" s="2">
        <f t="shared" si="0"/>
        <v>815000000</v>
      </c>
      <c r="H8" s="5">
        <f t="shared" si="1"/>
        <v>48900000</v>
      </c>
      <c r="I8" s="6">
        <f t="shared" si="2"/>
        <v>863900000</v>
      </c>
    </row>
    <row r="9" spans="2:9" x14ac:dyDescent="0.3">
      <c r="B9" s="15">
        <v>5</v>
      </c>
      <c r="C9" s="16"/>
      <c r="D9" s="14" t="s">
        <v>2</v>
      </c>
      <c r="E9" s="4">
        <v>294800000</v>
      </c>
      <c r="F9" s="4">
        <v>442200000</v>
      </c>
      <c r="G9" s="2">
        <f t="shared" si="0"/>
        <v>737000000</v>
      </c>
      <c r="H9" s="5">
        <f t="shared" si="1"/>
        <v>44220000</v>
      </c>
      <c r="I9" s="6">
        <f t="shared" si="2"/>
        <v>781220000</v>
      </c>
    </row>
    <row r="10" spans="2:9" x14ac:dyDescent="0.3">
      <c r="B10" s="15">
        <v>6</v>
      </c>
      <c r="C10" s="16"/>
      <c r="D10" s="14" t="s">
        <v>6</v>
      </c>
      <c r="E10" s="4">
        <v>394000000</v>
      </c>
      <c r="F10" s="4">
        <v>591000000</v>
      </c>
      <c r="G10" s="2">
        <f t="shared" si="0"/>
        <v>985000000</v>
      </c>
      <c r="H10" s="5">
        <f t="shared" si="1"/>
        <v>59100000</v>
      </c>
      <c r="I10" s="6">
        <f t="shared" si="2"/>
        <v>1044100000</v>
      </c>
    </row>
    <row r="11" spans="2:9" x14ac:dyDescent="0.3">
      <c r="B11" s="15">
        <v>7</v>
      </c>
      <c r="C11" s="16"/>
      <c r="D11" s="14" t="s">
        <v>7</v>
      </c>
      <c r="E11" s="4">
        <v>436000000</v>
      </c>
      <c r="F11" s="4">
        <v>654000000</v>
      </c>
      <c r="G11" s="2">
        <f t="shared" si="0"/>
        <v>1090000000</v>
      </c>
      <c r="H11" s="5">
        <f t="shared" si="1"/>
        <v>65400000</v>
      </c>
      <c r="I11" s="6">
        <f t="shared" si="2"/>
        <v>1155400000</v>
      </c>
    </row>
    <row r="12" spans="2:9" x14ac:dyDescent="0.3">
      <c r="B12" s="15">
        <v>8</v>
      </c>
      <c r="C12" s="16"/>
      <c r="D12" s="14" t="s">
        <v>8</v>
      </c>
      <c r="E12" s="4">
        <v>203600000</v>
      </c>
      <c r="F12" s="4">
        <v>305400000</v>
      </c>
      <c r="G12" s="2">
        <f t="shared" si="0"/>
        <v>509000000</v>
      </c>
      <c r="H12" s="5">
        <f t="shared" si="1"/>
        <v>30540000</v>
      </c>
      <c r="I12" s="6">
        <f t="shared" si="2"/>
        <v>539540000</v>
      </c>
    </row>
    <row r="13" spans="2:9" x14ac:dyDescent="0.3">
      <c r="B13" s="15">
        <v>9</v>
      </c>
      <c r="C13" s="16"/>
      <c r="D13" s="14" t="s">
        <v>9</v>
      </c>
      <c r="E13" s="4">
        <v>255200000</v>
      </c>
      <c r="F13" s="4">
        <v>382800000</v>
      </c>
      <c r="G13" s="2">
        <f t="shared" si="0"/>
        <v>638000000</v>
      </c>
      <c r="H13" s="5">
        <f t="shared" si="1"/>
        <v>38280000</v>
      </c>
      <c r="I13" s="6">
        <f t="shared" si="2"/>
        <v>676280000</v>
      </c>
    </row>
    <row r="14" spans="2:9" x14ac:dyDescent="0.3">
      <c r="B14" s="15">
        <v>10</v>
      </c>
      <c r="C14" s="16"/>
      <c r="D14" s="14" t="s">
        <v>10</v>
      </c>
      <c r="E14" s="4">
        <v>254800000</v>
      </c>
      <c r="F14" s="4">
        <v>382200000</v>
      </c>
      <c r="G14" s="2">
        <f t="shared" si="0"/>
        <v>637000000</v>
      </c>
      <c r="H14" s="5">
        <f t="shared" si="1"/>
        <v>38220000</v>
      </c>
      <c r="I14" s="6">
        <f t="shared" si="2"/>
        <v>675220000</v>
      </c>
    </row>
    <row r="15" spans="2:9" x14ac:dyDescent="0.3">
      <c r="B15" s="15">
        <v>11</v>
      </c>
      <c r="C15" s="16"/>
      <c r="D15" s="14" t="s">
        <v>11</v>
      </c>
      <c r="E15" s="4">
        <v>286800000</v>
      </c>
      <c r="F15" s="4">
        <v>430200000</v>
      </c>
      <c r="G15" s="2">
        <f t="shared" si="0"/>
        <v>717000000</v>
      </c>
      <c r="H15" s="5">
        <f t="shared" si="1"/>
        <v>43020000</v>
      </c>
      <c r="I15" s="6">
        <f t="shared" si="2"/>
        <v>760020000</v>
      </c>
    </row>
    <row r="16" spans="2:9" x14ac:dyDescent="0.3">
      <c r="B16" s="15">
        <v>12</v>
      </c>
      <c r="C16" s="16"/>
      <c r="D16" s="14" t="s">
        <v>12</v>
      </c>
      <c r="E16" s="4">
        <v>345600000</v>
      </c>
      <c r="F16" s="4">
        <v>518400000</v>
      </c>
      <c r="G16" s="2">
        <f t="shared" si="0"/>
        <v>864000000</v>
      </c>
      <c r="H16" s="5">
        <f t="shared" si="1"/>
        <v>51840000</v>
      </c>
      <c r="I16" s="6">
        <f t="shared" si="2"/>
        <v>915840000</v>
      </c>
    </row>
    <row r="17" spans="2:9" x14ac:dyDescent="0.3">
      <c r="B17" s="15">
        <v>13</v>
      </c>
      <c r="C17" s="16"/>
      <c r="D17" s="14" t="s">
        <v>13</v>
      </c>
      <c r="E17" s="4">
        <v>392000000</v>
      </c>
      <c r="F17" s="4">
        <v>588000000</v>
      </c>
      <c r="G17" s="2">
        <f t="shared" si="0"/>
        <v>980000000</v>
      </c>
      <c r="H17" s="5">
        <f t="shared" si="1"/>
        <v>58800000</v>
      </c>
      <c r="I17" s="6">
        <f t="shared" si="2"/>
        <v>1038800000</v>
      </c>
    </row>
    <row r="18" spans="2:9" x14ac:dyDescent="0.3">
      <c r="B18" s="15">
        <v>14</v>
      </c>
      <c r="C18" s="16"/>
      <c r="D18" s="14" t="s">
        <v>14</v>
      </c>
      <c r="E18" s="4">
        <v>287200000</v>
      </c>
      <c r="F18" s="4">
        <v>430800000</v>
      </c>
      <c r="G18" s="2">
        <f t="shared" si="0"/>
        <v>718000000</v>
      </c>
      <c r="H18" s="5">
        <f t="shared" si="1"/>
        <v>43080000</v>
      </c>
      <c r="I18" s="6">
        <f t="shared" si="2"/>
        <v>761080000</v>
      </c>
    </row>
    <row r="19" spans="2:9" x14ac:dyDescent="0.3">
      <c r="B19" s="15">
        <v>15</v>
      </c>
      <c r="C19" s="16"/>
      <c r="D19" s="1" t="s">
        <v>15</v>
      </c>
      <c r="E19" s="4">
        <v>323200000</v>
      </c>
      <c r="F19" s="4">
        <v>484800000</v>
      </c>
      <c r="G19" s="2">
        <f t="shared" si="0"/>
        <v>808000000</v>
      </c>
      <c r="H19" s="5">
        <f t="shared" si="1"/>
        <v>48480000</v>
      </c>
      <c r="I19" s="6">
        <f t="shared" si="2"/>
        <v>856480000</v>
      </c>
    </row>
    <row r="20" spans="2:9" x14ac:dyDescent="0.3">
      <c r="B20" s="15">
        <v>16</v>
      </c>
      <c r="C20" s="16"/>
      <c r="D20" s="1" t="s">
        <v>16</v>
      </c>
      <c r="E20" s="4">
        <v>237200000</v>
      </c>
      <c r="F20" s="4">
        <v>355800000</v>
      </c>
      <c r="G20" s="2">
        <f t="shared" si="0"/>
        <v>593000000</v>
      </c>
      <c r="H20" s="5">
        <f t="shared" si="1"/>
        <v>35580000</v>
      </c>
      <c r="I20" s="6">
        <f t="shared" si="2"/>
        <v>628580000</v>
      </c>
    </row>
    <row r="21" spans="2:9" ht="17.25" thickBot="1" x14ac:dyDescent="0.35">
      <c r="B21" s="17" t="s">
        <v>23</v>
      </c>
      <c r="C21" s="18"/>
      <c r="D21" s="18"/>
      <c r="E21" s="7">
        <f>SUM(E5:E20)</f>
        <v>4762000000</v>
      </c>
      <c r="F21" s="7">
        <f>SUM(F5:F20)</f>
        <v>7143000000</v>
      </c>
      <c r="G21" s="7">
        <f>SUM(G5:G20)</f>
        <v>11905000000</v>
      </c>
      <c r="H21" s="7">
        <f>SUM(H5:H20)</f>
        <v>714300000</v>
      </c>
      <c r="I21" s="8">
        <f>SUM(I5:I20)</f>
        <v>12619300000</v>
      </c>
    </row>
    <row r="22" spans="2:9" x14ac:dyDescent="0.3">
      <c r="B22" s="9"/>
      <c r="C22" s="10"/>
      <c r="D22" s="10"/>
      <c r="E22" s="11"/>
      <c r="F22" s="11"/>
      <c r="G22" s="11"/>
      <c r="H22" s="11"/>
      <c r="I22" s="11"/>
    </row>
    <row r="23" spans="2:9" ht="17.25" thickBot="1" x14ac:dyDescent="0.35"/>
    <row r="24" spans="2:9" ht="17.25" x14ac:dyDescent="0.3">
      <c r="B24" s="19" t="s">
        <v>25</v>
      </c>
      <c r="C24" s="20"/>
      <c r="D24" s="20"/>
      <c r="E24" s="20"/>
      <c r="F24" s="20"/>
      <c r="G24" s="20"/>
      <c r="H24" s="20"/>
      <c r="I24" s="21"/>
    </row>
    <row r="25" spans="2:9" x14ac:dyDescent="0.3">
      <c r="B25" s="22" t="s">
        <v>3</v>
      </c>
      <c r="C25" s="23" t="s">
        <v>17</v>
      </c>
      <c r="D25" s="23"/>
      <c r="E25" s="23" t="s">
        <v>18</v>
      </c>
      <c r="F25" s="23" t="s">
        <v>19</v>
      </c>
      <c r="G25" s="24" t="s">
        <v>22</v>
      </c>
      <c r="H25" s="26" t="s">
        <v>20</v>
      </c>
      <c r="I25" s="27" t="s">
        <v>21</v>
      </c>
    </row>
    <row r="26" spans="2:9" x14ac:dyDescent="0.3">
      <c r="B26" s="22"/>
      <c r="C26" s="23"/>
      <c r="D26" s="23"/>
      <c r="E26" s="23"/>
      <c r="F26" s="23"/>
      <c r="G26" s="25"/>
      <c r="H26" s="26"/>
      <c r="I26" s="27"/>
    </row>
    <row r="27" spans="2:9" x14ac:dyDescent="0.3">
      <c r="B27" s="3">
        <v>1</v>
      </c>
      <c r="C27" s="16" t="s">
        <v>24</v>
      </c>
      <c r="D27" s="1" t="s">
        <v>4</v>
      </c>
      <c r="E27" s="4">
        <f>+E5*1.1</f>
        <v>361680000</v>
      </c>
      <c r="F27" s="4">
        <f>+F5*1.1</f>
        <v>542520000</v>
      </c>
      <c r="G27" s="2">
        <f>+E27+F27</f>
        <v>904200000</v>
      </c>
      <c r="H27" s="5">
        <f>+F27*0.1</f>
        <v>54252000</v>
      </c>
      <c r="I27" s="6">
        <f>ROUND(+H27+G27,-4)</f>
        <v>958450000</v>
      </c>
    </row>
    <row r="28" spans="2:9" x14ac:dyDescent="0.3">
      <c r="B28" s="3">
        <v>2</v>
      </c>
      <c r="C28" s="16"/>
      <c r="D28" s="14" t="s">
        <v>5</v>
      </c>
      <c r="E28" s="4">
        <f t="shared" ref="E28:F28" si="3">+E6*1.1</f>
        <v>212520000.00000003</v>
      </c>
      <c r="F28" s="4">
        <f t="shared" si="3"/>
        <v>318780000</v>
      </c>
      <c r="G28" s="2">
        <f t="shared" ref="G28:G42" si="4">+E28+F28</f>
        <v>531300000</v>
      </c>
      <c r="H28" s="5">
        <f t="shared" ref="H28:H42" si="5">+F28*0.1</f>
        <v>31878000</v>
      </c>
      <c r="I28" s="6">
        <f t="shared" ref="I28:I42" si="6">ROUND(+H28+G28,-4)</f>
        <v>563180000</v>
      </c>
    </row>
    <row r="29" spans="2:9" x14ac:dyDescent="0.3">
      <c r="B29" s="3">
        <v>3</v>
      </c>
      <c r="C29" s="16"/>
      <c r="D29" s="14" t="s">
        <v>0</v>
      </c>
      <c r="E29" s="4">
        <f t="shared" ref="E29:F29" si="7">+E7*1.1</f>
        <v>223960000.00000003</v>
      </c>
      <c r="F29" s="4">
        <f t="shared" si="7"/>
        <v>335940000</v>
      </c>
      <c r="G29" s="2">
        <f t="shared" si="4"/>
        <v>559900000</v>
      </c>
      <c r="H29" s="5">
        <f t="shared" si="5"/>
        <v>33594000</v>
      </c>
      <c r="I29" s="6">
        <f t="shared" si="6"/>
        <v>593490000</v>
      </c>
    </row>
    <row r="30" spans="2:9" x14ac:dyDescent="0.3">
      <c r="B30" s="3">
        <v>4</v>
      </c>
      <c r="C30" s="16"/>
      <c r="D30" s="14" t="s">
        <v>1</v>
      </c>
      <c r="E30" s="4">
        <f t="shared" ref="E30:F30" si="8">+E8*1.1</f>
        <v>358600000</v>
      </c>
      <c r="F30" s="4">
        <f t="shared" si="8"/>
        <v>537900000</v>
      </c>
      <c r="G30" s="2">
        <f t="shared" si="4"/>
        <v>896500000</v>
      </c>
      <c r="H30" s="5">
        <f t="shared" si="5"/>
        <v>53790000</v>
      </c>
      <c r="I30" s="6">
        <f t="shared" si="6"/>
        <v>950290000</v>
      </c>
    </row>
    <row r="31" spans="2:9" x14ac:dyDescent="0.3">
      <c r="B31" s="3">
        <v>5</v>
      </c>
      <c r="C31" s="16"/>
      <c r="D31" s="14" t="s">
        <v>2</v>
      </c>
      <c r="E31" s="4">
        <f t="shared" ref="E31:F31" si="9">+E9*1.1</f>
        <v>324280000</v>
      </c>
      <c r="F31" s="4">
        <f t="shared" si="9"/>
        <v>486420000.00000006</v>
      </c>
      <c r="G31" s="2">
        <f t="shared" si="4"/>
        <v>810700000</v>
      </c>
      <c r="H31" s="5">
        <f t="shared" si="5"/>
        <v>48642000.000000007</v>
      </c>
      <c r="I31" s="6">
        <f t="shared" si="6"/>
        <v>859340000</v>
      </c>
    </row>
    <row r="32" spans="2:9" x14ac:dyDescent="0.3">
      <c r="B32" s="3">
        <v>6</v>
      </c>
      <c r="C32" s="16"/>
      <c r="D32" s="14" t="s">
        <v>6</v>
      </c>
      <c r="E32" s="4">
        <f t="shared" ref="E32:F32" si="10">+E10*1.1</f>
        <v>433400000.00000006</v>
      </c>
      <c r="F32" s="4">
        <f t="shared" si="10"/>
        <v>650100000</v>
      </c>
      <c r="G32" s="2">
        <f t="shared" si="4"/>
        <v>1083500000</v>
      </c>
      <c r="H32" s="5">
        <f t="shared" si="5"/>
        <v>65010000</v>
      </c>
      <c r="I32" s="6">
        <f t="shared" si="6"/>
        <v>1148510000</v>
      </c>
    </row>
    <row r="33" spans="2:9" x14ac:dyDescent="0.3">
      <c r="B33" s="3">
        <v>7</v>
      </c>
      <c r="C33" s="16"/>
      <c r="D33" s="14" t="s">
        <v>7</v>
      </c>
      <c r="E33" s="4">
        <f t="shared" ref="E33:F33" si="11">+E11*1.1</f>
        <v>479600000.00000006</v>
      </c>
      <c r="F33" s="4">
        <f t="shared" si="11"/>
        <v>719400000</v>
      </c>
      <c r="G33" s="2">
        <f t="shared" si="4"/>
        <v>1199000000</v>
      </c>
      <c r="H33" s="5">
        <f t="shared" si="5"/>
        <v>71940000</v>
      </c>
      <c r="I33" s="6">
        <f t="shared" si="6"/>
        <v>1270940000</v>
      </c>
    </row>
    <row r="34" spans="2:9" x14ac:dyDescent="0.3">
      <c r="B34" s="3">
        <v>8</v>
      </c>
      <c r="C34" s="16"/>
      <c r="D34" s="14" t="s">
        <v>8</v>
      </c>
      <c r="E34" s="4">
        <f t="shared" ref="E34:F34" si="12">+E12*1.1</f>
        <v>223960000.00000003</v>
      </c>
      <c r="F34" s="4">
        <f t="shared" si="12"/>
        <v>335940000</v>
      </c>
      <c r="G34" s="2">
        <f t="shared" si="4"/>
        <v>559900000</v>
      </c>
      <c r="H34" s="5">
        <f t="shared" si="5"/>
        <v>33594000</v>
      </c>
      <c r="I34" s="6">
        <f t="shared" si="6"/>
        <v>593490000</v>
      </c>
    </row>
    <row r="35" spans="2:9" x14ac:dyDescent="0.3">
      <c r="B35" s="3">
        <v>9</v>
      </c>
      <c r="C35" s="16"/>
      <c r="D35" s="14" t="s">
        <v>9</v>
      </c>
      <c r="E35" s="4">
        <f t="shared" ref="E35:F35" si="13">+E13*1.1</f>
        <v>280720000</v>
      </c>
      <c r="F35" s="4">
        <f t="shared" si="13"/>
        <v>421080000.00000006</v>
      </c>
      <c r="G35" s="2">
        <f t="shared" si="4"/>
        <v>701800000</v>
      </c>
      <c r="H35" s="5">
        <f t="shared" si="5"/>
        <v>42108000.000000007</v>
      </c>
      <c r="I35" s="6">
        <f t="shared" si="6"/>
        <v>743910000</v>
      </c>
    </row>
    <row r="36" spans="2:9" x14ac:dyDescent="0.3">
      <c r="B36" s="3">
        <v>10</v>
      </c>
      <c r="C36" s="16"/>
      <c r="D36" s="14" t="s">
        <v>10</v>
      </c>
      <c r="E36" s="4">
        <f t="shared" ref="E36:F36" si="14">+E14*1.1</f>
        <v>280280000</v>
      </c>
      <c r="F36" s="4">
        <f t="shared" si="14"/>
        <v>420420000.00000006</v>
      </c>
      <c r="G36" s="2">
        <f t="shared" si="4"/>
        <v>700700000</v>
      </c>
      <c r="H36" s="5">
        <f t="shared" si="5"/>
        <v>42042000.000000007</v>
      </c>
      <c r="I36" s="6">
        <f t="shared" si="6"/>
        <v>742740000</v>
      </c>
    </row>
    <row r="37" spans="2:9" x14ac:dyDescent="0.3">
      <c r="B37" s="3">
        <v>11</v>
      </c>
      <c r="C37" s="16"/>
      <c r="D37" s="14" t="s">
        <v>11</v>
      </c>
      <c r="E37" s="4">
        <f t="shared" ref="E37:F37" si="15">+E15*1.1</f>
        <v>315480000</v>
      </c>
      <c r="F37" s="4">
        <f t="shared" si="15"/>
        <v>473220000.00000006</v>
      </c>
      <c r="G37" s="2">
        <f t="shared" si="4"/>
        <v>788700000</v>
      </c>
      <c r="H37" s="5">
        <f t="shared" si="5"/>
        <v>47322000.000000007</v>
      </c>
      <c r="I37" s="6">
        <f t="shared" si="6"/>
        <v>836020000</v>
      </c>
    </row>
    <row r="38" spans="2:9" x14ac:dyDescent="0.3">
      <c r="B38" s="3">
        <v>12</v>
      </c>
      <c r="C38" s="16"/>
      <c r="D38" s="14" t="s">
        <v>12</v>
      </c>
      <c r="E38" s="4">
        <f t="shared" ref="E38:F38" si="16">+E16*1.1</f>
        <v>380160000.00000006</v>
      </c>
      <c r="F38" s="4">
        <f t="shared" si="16"/>
        <v>570240000</v>
      </c>
      <c r="G38" s="2">
        <f t="shared" si="4"/>
        <v>950400000</v>
      </c>
      <c r="H38" s="5">
        <f t="shared" si="5"/>
        <v>57024000</v>
      </c>
      <c r="I38" s="6">
        <f t="shared" si="6"/>
        <v>1007420000</v>
      </c>
    </row>
    <row r="39" spans="2:9" x14ac:dyDescent="0.3">
      <c r="B39" s="3">
        <v>13</v>
      </c>
      <c r="C39" s="16"/>
      <c r="D39" s="14" t="s">
        <v>13</v>
      </c>
      <c r="E39" s="4">
        <f t="shared" ref="E39:F39" si="17">+E17*1.1</f>
        <v>431200000.00000006</v>
      </c>
      <c r="F39" s="4">
        <f t="shared" si="17"/>
        <v>646800000</v>
      </c>
      <c r="G39" s="2">
        <f t="shared" si="4"/>
        <v>1078000000</v>
      </c>
      <c r="H39" s="5">
        <f t="shared" si="5"/>
        <v>64680000</v>
      </c>
      <c r="I39" s="6">
        <f t="shared" si="6"/>
        <v>1142680000</v>
      </c>
    </row>
    <row r="40" spans="2:9" x14ac:dyDescent="0.3">
      <c r="B40" s="3">
        <v>14</v>
      </c>
      <c r="C40" s="16"/>
      <c r="D40" s="14" t="s">
        <v>14</v>
      </c>
      <c r="E40" s="4">
        <f t="shared" ref="E40:F40" si="18">+E18*1.1</f>
        <v>315920000</v>
      </c>
      <c r="F40" s="4">
        <f t="shared" si="18"/>
        <v>473880000.00000006</v>
      </c>
      <c r="G40" s="2">
        <f t="shared" si="4"/>
        <v>789800000</v>
      </c>
      <c r="H40" s="5">
        <f t="shared" si="5"/>
        <v>47388000.000000007</v>
      </c>
      <c r="I40" s="6">
        <f t="shared" si="6"/>
        <v>837190000</v>
      </c>
    </row>
    <row r="41" spans="2:9" x14ac:dyDescent="0.3">
      <c r="B41" s="3">
        <v>15</v>
      </c>
      <c r="C41" s="16"/>
      <c r="D41" s="1" t="s">
        <v>15</v>
      </c>
      <c r="E41" s="4">
        <f t="shared" ref="E41:F41" si="19">+E19*1.1</f>
        <v>355520000</v>
      </c>
      <c r="F41" s="4">
        <f t="shared" si="19"/>
        <v>533280000.00000006</v>
      </c>
      <c r="G41" s="2">
        <f t="shared" si="4"/>
        <v>888800000</v>
      </c>
      <c r="H41" s="5">
        <f t="shared" si="5"/>
        <v>53328000.000000007</v>
      </c>
      <c r="I41" s="6">
        <f t="shared" si="6"/>
        <v>942130000</v>
      </c>
    </row>
    <row r="42" spans="2:9" x14ac:dyDescent="0.3">
      <c r="B42" s="3">
        <v>16</v>
      </c>
      <c r="C42" s="16"/>
      <c r="D42" s="1" t="s">
        <v>16</v>
      </c>
      <c r="E42" s="4">
        <f t="shared" ref="E42:F42" si="20">+E20*1.1</f>
        <v>260920000.00000003</v>
      </c>
      <c r="F42" s="4">
        <f t="shared" si="20"/>
        <v>391380000.00000006</v>
      </c>
      <c r="G42" s="2">
        <f t="shared" si="4"/>
        <v>652300000.00000012</v>
      </c>
      <c r="H42" s="5">
        <f t="shared" si="5"/>
        <v>39138000.000000007</v>
      </c>
      <c r="I42" s="6">
        <f t="shared" si="6"/>
        <v>691440000</v>
      </c>
    </row>
    <row r="43" spans="2:9" ht="17.25" thickBot="1" x14ac:dyDescent="0.35">
      <c r="B43" s="17" t="s">
        <v>23</v>
      </c>
      <c r="C43" s="18"/>
      <c r="D43" s="18"/>
      <c r="E43" s="7">
        <f>SUM(E27:E42)</f>
        <v>5238200000</v>
      </c>
      <c r="F43" s="7">
        <f>SUM(F27:F42)</f>
        <v>7857300000</v>
      </c>
      <c r="G43" s="7">
        <f>SUM(G27:G42)</f>
        <v>13095500000</v>
      </c>
      <c r="H43" s="7">
        <f>SUM(H27:H42)</f>
        <v>785730000</v>
      </c>
      <c r="I43" s="8">
        <f>SUM(I27:I42)</f>
        <v>13881220000</v>
      </c>
    </row>
    <row r="45" spans="2:9" ht="17.25" thickBot="1" x14ac:dyDescent="0.35"/>
    <row r="46" spans="2:9" ht="17.25" x14ac:dyDescent="0.3">
      <c r="B46" s="19" t="s">
        <v>26</v>
      </c>
      <c r="C46" s="20"/>
      <c r="D46" s="20"/>
      <c r="E46" s="20"/>
      <c r="F46" s="20"/>
      <c r="G46" s="20"/>
      <c r="H46" s="20"/>
      <c r="I46" s="21"/>
    </row>
    <row r="47" spans="2:9" x14ac:dyDescent="0.3">
      <c r="B47" s="22" t="s">
        <v>3</v>
      </c>
      <c r="C47" s="23" t="s">
        <v>17</v>
      </c>
      <c r="D47" s="23"/>
      <c r="E47" s="23" t="s">
        <v>18</v>
      </c>
      <c r="F47" s="23" t="s">
        <v>19</v>
      </c>
      <c r="G47" s="24" t="s">
        <v>22</v>
      </c>
      <c r="H47" s="26" t="s">
        <v>20</v>
      </c>
      <c r="I47" s="27" t="s">
        <v>21</v>
      </c>
    </row>
    <row r="48" spans="2:9" x14ac:dyDescent="0.3">
      <c r="B48" s="22"/>
      <c r="C48" s="23"/>
      <c r="D48" s="23"/>
      <c r="E48" s="23"/>
      <c r="F48" s="23"/>
      <c r="G48" s="25"/>
      <c r="H48" s="26"/>
      <c r="I48" s="27"/>
    </row>
    <row r="49" spans="2:9" x14ac:dyDescent="0.3">
      <c r="B49" s="3">
        <v>1</v>
      </c>
      <c r="C49" s="16" t="s">
        <v>24</v>
      </c>
      <c r="D49" s="1" t="s">
        <v>4</v>
      </c>
      <c r="E49" s="4">
        <f t="shared" ref="E49:F64" si="21">ROUNDUP(+E27*92%,-3)</f>
        <v>332746000</v>
      </c>
      <c r="F49" s="4">
        <f t="shared" si="21"/>
        <v>499119000</v>
      </c>
      <c r="G49" s="2">
        <f>+E49+F49</f>
        <v>831865000</v>
      </c>
      <c r="H49" s="5">
        <f>+F49*0.1</f>
        <v>49911900</v>
      </c>
      <c r="I49" s="6">
        <f>ROUND(+H49+G49,-4)</f>
        <v>881780000</v>
      </c>
    </row>
    <row r="50" spans="2:9" x14ac:dyDescent="0.3">
      <c r="B50" s="3">
        <v>2</v>
      </c>
      <c r="C50" s="16"/>
      <c r="D50" s="1" t="s">
        <v>5</v>
      </c>
      <c r="E50" s="4">
        <f t="shared" si="21"/>
        <v>195519000</v>
      </c>
      <c r="F50" s="4">
        <f t="shared" si="21"/>
        <v>293278000</v>
      </c>
      <c r="G50" s="2">
        <f t="shared" ref="G50:G64" si="22">+E50+F50</f>
        <v>488797000</v>
      </c>
      <c r="H50" s="5">
        <f t="shared" ref="H50:H64" si="23">+F50*0.1</f>
        <v>29327800</v>
      </c>
      <c r="I50" s="6">
        <f t="shared" ref="I50:I64" si="24">ROUND(+H50+G50,-4)</f>
        <v>518120000</v>
      </c>
    </row>
    <row r="51" spans="2:9" x14ac:dyDescent="0.3">
      <c r="B51" s="3">
        <v>3</v>
      </c>
      <c r="C51" s="16"/>
      <c r="D51" s="1" t="s">
        <v>0</v>
      </c>
      <c r="E51" s="4">
        <f t="shared" si="21"/>
        <v>206044000</v>
      </c>
      <c r="F51" s="4">
        <f t="shared" si="21"/>
        <v>309065000</v>
      </c>
      <c r="G51" s="2">
        <f t="shared" si="22"/>
        <v>515109000</v>
      </c>
      <c r="H51" s="5">
        <f t="shared" si="23"/>
        <v>30906500</v>
      </c>
      <c r="I51" s="6">
        <f t="shared" si="24"/>
        <v>546020000</v>
      </c>
    </row>
    <row r="52" spans="2:9" x14ac:dyDescent="0.3">
      <c r="B52" s="3">
        <v>4</v>
      </c>
      <c r="C52" s="16"/>
      <c r="D52" s="1" t="s">
        <v>1</v>
      </c>
      <c r="E52" s="4">
        <f t="shared" si="21"/>
        <v>329912000</v>
      </c>
      <c r="F52" s="4">
        <f t="shared" si="21"/>
        <v>494868000</v>
      </c>
      <c r="G52" s="2">
        <f t="shared" si="22"/>
        <v>824780000</v>
      </c>
      <c r="H52" s="5">
        <f t="shared" si="23"/>
        <v>49486800</v>
      </c>
      <c r="I52" s="6">
        <f t="shared" si="24"/>
        <v>874270000</v>
      </c>
    </row>
    <row r="53" spans="2:9" x14ac:dyDescent="0.3">
      <c r="B53" s="3">
        <v>5</v>
      </c>
      <c r="C53" s="16"/>
      <c r="D53" s="1" t="s">
        <v>2</v>
      </c>
      <c r="E53" s="4">
        <f t="shared" si="21"/>
        <v>298338000</v>
      </c>
      <c r="F53" s="4">
        <f t="shared" si="21"/>
        <v>447507000</v>
      </c>
      <c r="G53" s="2">
        <f t="shared" si="22"/>
        <v>745845000</v>
      </c>
      <c r="H53" s="5">
        <f t="shared" si="23"/>
        <v>44750700</v>
      </c>
      <c r="I53" s="6">
        <f t="shared" si="24"/>
        <v>790600000</v>
      </c>
    </row>
    <row r="54" spans="2:9" x14ac:dyDescent="0.3">
      <c r="B54" s="3">
        <v>6</v>
      </c>
      <c r="C54" s="16"/>
      <c r="D54" s="1" t="s">
        <v>6</v>
      </c>
      <c r="E54" s="4">
        <f t="shared" si="21"/>
        <v>398728000</v>
      </c>
      <c r="F54" s="4">
        <f t="shared" si="21"/>
        <v>598092000</v>
      </c>
      <c r="G54" s="2">
        <f t="shared" si="22"/>
        <v>996820000</v>
      </c>
      <c r="H54" s="5">
        <f t="shared" si="23"/>
        <v>59809200</v>
      </c>
      <c r="I54" s="6">
        <f t="shared" si="24"/>
        <v>1056630000</v>
      </c>
    </row>
    <row r="55" spans="2:9" x14ac:dyDescent="0.3">
      <c r="B55" s="3">
        <v>7</v>
      </c>
      <c r="C55" s="16"/>
      <c r="D55" s="1" t="s">
        <v>7</v>
      </c>
      <c r="E55" s="4">
        <f t="shared" si="21"/>
        <v>441232000</v>
      </c>
      <c r="F55" s="4">
        <f t="shared" si="21"/>
        <v>661848000</v>
      </c>
      <c r="G55" s="2">
        <f t="shared" si="22"/>
        <v>1103080000</v>
      </c>
      <c r="H55" s="5">
        <f t="shared" si="23"/>
        <v>66184800</v>
      </c>
      <c r="I55" s="6">
        <f t="shared" si="24"/>
        <v>1169260000</v>
      </c>
    </row>
    <row r="56" spans="2:9" x14ac:dyDescent="0.3">
      <c r="B56" s="3">
        <v>8</v>
      </c>
      <c r="C56" s="16"/>
      <c r="D56" s="1" t="s">
        <v>8</v>
      </c>
      <c r="E56" s="4">
        <f t="shared" si="21"/>
        <v>206044000</v>
      </c>
      <c r="F56" s="4">
        <f t="shared" si="21"/>
        <v>309065000</v>
      </c>
      <c r="G56" s="2">
        <f t="shared" si="22"/>
        <v>515109000</v>
      </c>
      <c r="H56" s="5">
        <f t="shared" si="23"/>
        <v>30906500</v>
      </c>
      <c r="I56" s="6">
        <f t="shared" si="24"/>
        <v>546020000</v>
      </c>
    </row>
    <row r="57" spans="2:9" x14ac:dyDescent="0.3">
      <c r="B57" s="3">
        <v>9</v>
      </c>
      <c r="C57" s="16"/>
      <c r="D57" s="1" t="s">
        <v>9</v>
      </c>
      <c r="E57" s="4">
        <f t="shared" si="21"/>
        <v>258263000</v>
      </c>
      <c r="F57" s="4">
        <f t="shared" si="21"/>
        <v>387394000</v>
      </c>
      <c r="G57" s="2">
        <f t="shared" si="22"/>
        <v>645657000</v>
      </c>
      <c r="H57" s="5">
        <f t="shared" si="23"/>
        <v>38739400</v>
      </c>
      <c r="I57" s="6">
        <f t="shared" si="24"/>
        <v>684400000</v>
      </c>
    </row>
    <row r="58" spans="2:9" x14ac:dyDescent="0.3">
      <c r="B58" s="3">
        <v>10</v>
      </c>
      <c r="C58" s="16"/>
      <c r="D58" s="1" t="s">
        <v>10</v>
      </c>
      <c r="E58" s="4">
        <f t="shared" si="21"/>
        <v>257858000</v>
      </c>
      <c r="F58" s="4">
        <f t="shared" si="21"/>
        <v>386787000</v>
      </c>
      <c r="G58" s="2">
        <f t="shared" si="22"/>
        <v>644645000</v>
      </c>
      <c r="H58" s="5">
        <f t="shared" si="23"/>
        <v>38678700</v>
      </c>
      <c r="I58" s="6">
        <f t="shared" si="24"/>
        <v>683320000</v>
      </c>
    </row>
    <row r="59" spans="2:9" x14ac:dyDescent="0.3">
      <c r="B59" s="3">
        <v>11</v>
      </c>
      <c r="C59" s="16"/>
      <c r="D59" s="1" t="s">
        <v>11</v>
      </c>
      <c r="E59" s="4">
        <f t="shared" si="21"/>
        <v>290242000</v>
      </c>
      <c r="F59" s="4">
        <f t="shared" si="21"/>
        <v>435363000</v>
      </c>
      <c r="G59" s="2">
        <f t="shared" si="22"/>
        <v>725605000</v>
      </c>
      <c r="H59" s="5">
        <f t="shared" si="23"/>
        <v>43536300</v>
      </c>
      <c r="I59" s="6">
        <f t="shared" si="24"/>
        <v>769140000</v>
      </c>
    </row>
    <row r="60" spans="2:9" x14ac:dyDescent="0.3">
      <c r="B60" s="3">
        <v>12</v>
      </c>
      <c r="C60" s="16"/>
      <c r="D60" s="1" t="s">
        <v>12</v>
      </c>
      <c r="E60" s="4">
        <f t="shared" si="21"/>
        <v>349748000</v>
      </c>
      <c r="F60" s="4">
        <f t="shared" si="21"/>
        <v>524621000</v>
      </c>
      <c r="G60" s="2">
        <f t="shared" si="22"/>
        <v>874369000</v>
      </c>
      <c r="H60" s="5">
        <f t="shared" si="23"/>
        <v>52462100</v>
      </c>
      <c r="I60" s="6">
        <f t="shared" si="24"/>
        <v>926830000</v>
      </c>
    </row>
    <row r="61" spans="2:9" x14ac:dyDescent="0.3">
      <c r="B61" s="3">
        <v>13</v>
      </c>
      <c r="C61" s="16"/>
      <c r="D61" s="1" t="s">
        <v>13</v>
      </c>
      <c r="E61" s="4">
        <f t="shared" si="21"/>
        <v>396704000</v>
      </c>
      <c r="F61" s="4">
        <f t="shared" si="21"/>
        <v>595056000</v>
      </c>
      <c r="G61" s="2">
        <f t="shared" si="22"/>
        <v>991760000</v>
      </c>
      <c r="H61" s="5">
        <f t="shared" si="23"/>
        <v>59505600</v>
      </c>
      <c r="I61" s="6">
        <f t="shared" si="24"/>
        <v>1051270000</v>
      </c>
    </row>
    <row r="62" spans="2:9" x14ac:dyDescent="0.3">
      <c r="B62" s="3">
        <v>14</v>
      </c>
      <c r="C62" s="16"/>
      <c r="D62" s="1" t="s">
        <v>14</v>
      </c>
      <c r="E62" s="4">
        <f t="shared" si="21"/>
        <v>290647000</v>
      </c>
      <c r="F62" s="4">
        <f t="shared" si="21"/>
        <v>435970000</v>
      </c>
      <c r="G62" s="2">
        <f t="shared" si="22"/>
        <v>726617000</v>
      </c>
      <c r="H62" s="5">
        <f t="shared" si="23"/>
        <v>43597000</v>
      </c>
      <c r="I62" s="6">
        <f t="shared" si="24"/>
        <v>770210000</v>
      </c>
    </row>
    <row r="63" spans="2:9" x14ac:dyDescent="0.3">
      <c r="B63" s="3">
        <v>15</v>
      </c>
      <c r="C63" s="16"/>
      <c r="D63" s="1" t="s">
        <v>15</v>
      </c>
      <c r="E63" s="4">
        <f t="shared" si="21"/>
        <v>327079000</v>
      </c>
      <c r="F63" s="4">
        <f t="shared" si="21"/>
        <v>490618000</v>
      </c>
      <c r="G63" s="2">
        <f t="shared" si="22"/>
        <v>817697000</v>
      </c>
      <c r="H63" s="5">
        <f t="shared" si="23"/>
        <v>49061800</v>
      </c>
      <c r="I63" s="6">
        <f t="shared" si="24"/>
        <v>866760000</v>
      </c>
    </row>
    <row r="64" spans="2:9" x14ac:dyDescent="0.3">
      <c r="B64" s="3">
        <v>16</v>
      </c>
      <c r="C64" s="16"/>
      <c r="D64" s="1" t="s">
        <v>16</v>
      </c>
      <c r="E64" s="4">
        <f t="shared" si="21"/>
        <v>240047000</v>
      </c>
      <c r="F64" s="4">
        <f t="shared" si="21"/>
        <v>360070000</v>
      </c>
      <c r="G64" s="2">
        <f t="shared" si="22"/>
        <v>600117000</v>
      </c>
      <c r="H64" s="5">
        <f t="shared" si="23"/>
        <v>36007000</v>
      </c>
      <c r="I64" s="6">
        <f t="shared" si="24"/>
        <v>636120000</v>
      </c>
    </row>
    <row r="65" spans="2:10" ht="17.25" thickBot="1" x14ac:dyDescent="0.35">
      <c r="B65" s="17" t="s">
        <v>23</v>
      </c>
      <c r="C65" s="18"/>
      <c r="D65" s="18"/>
      <c r="E65" s="7">
        <f>SUM(E49:E64)</f>
        <v>4819151000</v>
      </c>
      <c r="F65" s="7">
        <f>SUM(F49:F64)</f>
        <v>7228721000</v>
      </c>
      <c r="G65" s="7">
        <f>SUM(G49:G64)</f>
        <v>12047872000</v>
      </c>
      <c r="H65" s="7">
        <f>SUM(H49:H64)</f>
        <v>722872100</v>
      </c>
      <c r="I65" s="8">
        <f>SUM(I49:I64)</f>
        <v>12770750000</v>
      </c>
    </row>
    <row r="66" spans="2:10" x14ac:dyDescent="0.3">
      <c r="E66" s="12">
        <f>+E65/E43</f>
        <v>0.92000133633690961</v>
      </c>
      <c r="F66" s="12">
        <f>+F65/F43</f>
        <v>0.92000063635090934</v>
      </c>
      <c r="G66" s="12">
        <f>+G65/G43</f>
        <v>0.92000091634530945</v>
      </c>
      <c r="H66" s="12">
        <f>+H65/H43</f>
        <v>0.92000063635090934</v>
      </c>
      <c r="I66" s="12">
        <f>+I65/I43</f>
        <v>0.92000198829785851</v>
      </c>
      <c r="J66" s="13"/>
    </row>
    <row r="67" spans="2:10" ht="17.25" thickBot="1" x14ac:dyDescent="0.35"/>
    <row r="68" spans="2:10" ht="17.25" x14ac:dyDescent="0.3">
      <c r="B68" s="19" t="s">
        <v>27</v>
      </c>
      <c r="C68" s="20"/>
      <c r="D68" s="20"/>
      <c r="E68" s="20"/>
      <c r="F68" s="20"/>
      <c r="G68" s="20"/>
      <c r="H68" s="20"/>
      <c r="I68" s="21"/>
    </row>
    <row r="69" spans="2:10" x14ac:dyDescent="0.3">
      <c r="B69" s="22" t="s">
        <v>3</v>
      </c>
      <c r="C69" s="23" t="s">
        <v>17</v>
      </c>
      <c r="D69" s="23"/>
      <c r="E69" s="23" t="s">
        <v>18</v>
      </c>
      <c r="F69" s="23" t="s">
        <v>19</v>
      </c>
      <c r="G69" s="24" t="s">
        <v>22</v>
      </c>
      <c r="H69" s="26" t="s">
        <v>20</v>
      </c>
      <c r="I69" s="27" t="s">
        <v>21</v>
      </c>
    </row>
    <row r="70" spans="2:10" x14ac:dyDescent="0.3">
      <c r="B70" s="22"/>
      <c r="C70" s="23"/>
      <c r="D70" s="23"/>
      <c r="E70" s="23"/>
      <c r="F70" s="23"/>
      <c r="G70" s="25"/>
      <c r="H70" s="26"/>
      <c r="I70" s="27"/>
    </row>
    <row r="71" spans="2:10" x14ac:dyDescent="0.3">
      <c r="B71" s="3">
        <v>1</v>
      </c>
      <c r="C71" s="16" t="s">
        <v>24</v>
      </c>
      <c r="D71" s="1" t="s">
        <v>4</v>
      </c>
      <c r="E71" s="4">
        <f>ROUNDUP(+E49*92%,-3)</f>
        <v>306127000</v>
      </c>
      <c r="F71" s="4">
        <f>ROUNDUP(+F49*92%,-3)</f>
        <v>459190000</v>
      </c>
      <c r="G71" s="2">
        <f>+E71+F71</f>
        <v>765317000</v>
      </c>
      <c r="H71" s="5">
        <f>+F71*0.1</f>
        <v>45919000</v>
      </c>
      <c r="I71" s="6">
        <f>ROUND(+H71+G71,-4)</f>
        <v>811240000</v>
      </c>
    </row>
    <row r="72" spans="2:10" x14ac:dyDescent="0.3">
      <c r="B72" s="3">
        <v>2</v>
      </c>
      <c r="C72" s="16"/>
      <c r="D72" s="1" t="s">
        <v>5</v>
      </c>
      <c r="E72" s="4">
        <f t="shared" ref="E72:F72" si="25">ROUNDUP(+E50*92%,-3)</f>
        <v>179878000</v>
      </c>
      <c r="F72" s="4">
        <f t="shared" si="25"/>
        <v>269816000</v>
      </c>
      <c r="G72" s="2">
        <f t="shared" ref="G72:G86" si="26">+E72+F72</f>
        <v>449694000</v>
      </c>
      <c r="H72" s="5">
        <f t="shared" ref="H72:H86" si="27">+F72*0.1</f>
        <v>26981600</v>
      </c>
      <c r="I72" s="6">
        <f t="shared" ref="I72:I86" si="28">ROUND(+H72+G72,-4)</f>
        <v>476680000</v>
      </c>
    </row>
    <row r="73" spans="2:10" x14ac:dyDescent="0.3">
      <c r="B73" s="3">
        <v>3</v>
      </c>
      <c r="C73" s="16"/>
      <c r="D73" s="1" t="s">
        <v>0</v>
      </c>
      <c r="E73" s="4">
        <f t="shared" ref="E73:F73" si="29">ROUNDUP(+E51*92%,-3)</f>
        <v>189561000</v>
      </c>
      <c r="F73" s="4">
        <f t="shared" si="29"/>
        <v>284340000</v>
      </c>
      <c r="G73" s="2">
        <f t="shared" si="26"/>
        <v>473901000</v>
      </c>
      <c r="H73" s="5">
        <f t="shared" si="27"/>
        <v>28434000</v>
      </c>
      <c r="I73" s="6">
        <f t="shared" si="28"/>
        <v>502340000</v>
      </c>
    </row>
    <row r="74" spans="2:10" x14ac:dyDescent="0.3">
      <c r="B74" s="3">
        <v>4</v>
      </c>
      <c r="C74" s="16"/>
      <c r="D74" s="1" t="s">
        <v>1</v>
      </c>
      <c r="E74" s="4">
        <f t="shared" ref="E74:F74" si="30">ROUNDUP(+E52*92%,-3)</f>
        <v>303520000</v>
      </c>
      <c r="F74" s="4">
        <f t="shared" si="30"/>
        <v>455279000</v>
      </c>
      <c r="G74" s="2">
        <f t="shared" si="26"/>
        <v>758799000</v>
      </c>
      <c r="H74" s="5">
        <f t="shared" si="27"/>
        <v>45527900</v>
      </c>
      <c r="I74" s="6">
        <f t="shared" si="28"/>
        <v>804330000</v>
      </c>
    </row>
    <row r="75" spans="2:10" x14ac:dyDescent="0.3">
      <c r="B75" s="3">
        <v>5</v>
      </c>
      <c r="C75" s="16"/>
      <c r="D75" s="1" t="s">
        <v>2</v>
      </c>
      <c r="E75" s="4">
        <f t="shared" ref="E75:F75" si="31">ROUNDUP(+E53*92%,-3)</f>
        <v>274471000</v>
      </c>
      <c r="F75" s="4">
        <f t="shared" si="31"/>
        <v>411707000</v>
      </c>
      <c r="G75" s="2">
        <f t="shared" si="26"/>
        <v>686178000</v>
      </c>
      <c r="H75" s="5">
        <f t="shared" si="27"/>
        <v>41170700</v>
      </c>
      <c r="I75" s="6">
        <f t="shared" si="28"/>
        <v>727350000</v>
      </c>
    </row>
    <row r="76" spans="2:10" x14ac:dyDescent="0.3">
      <c r="B76" s="3">
        <v>6</v>
      </c>
      <c r="C76" s="16"/>
      <c r="D76" s="1" t="s">
        <v>6</v>
      </c>
      <c r="E76" s="4">
        <f t="shared" ref="E76:F76" si="32">ROUNDUP(+E54*92%,-3)</f>
        <v>366830000</v>
      </c>
      <c r="F76" s="4">
        <f t="shared" si="32"/>
        <v>550245000</v>
      </c>
      <c r="G76" s="2">
        <f t="shared" si="26"/>
        <v>917075000</v>
      </c>
      <c r="H76" s="5">
        <f t="shared" si="27"/>
        <v>55024500</v>
      </c>
      <c r="I76" s="6">
        <f t="shared" si="28"/>
        <v>972100000</v>
      </c>
    </row>
    <row r="77" spans="2:10" x14ac:dyDescent="0.3">
      <c r="B77" s="3">
        <v>7</v>
      </c>
      <c r="C77" s="16"/>
      <c r="D77" s="1" t="s">
        <v>7</v>
      </c>
      <c r="E77" s="4">
        <f t="shared" ref="E77:F77" si="33">ROUNDUP(+E55*92%,-3)</f>
        <v>405934000</v>
      </c>
      <c r="F77" s="4">
        <f t="shared" si="33"/>
        <v>608901000</v>
      </c>
      <c r="G77" s="2">
        <f t="shared" si="26"/>
        <v>1014835000</v>
      </c>
      <c r="H77" s="5">
        <f t="shared" si="27"/>
        <v>60890100</v>
      </c>
      <c r="I77" s="6">
        <f t="shared" si="28"/>
        <v>1075730000</v>
      </c>
    </row>
    <row r="78" spans="2:10" x14ac:dyDescent="0.3">
      <c r="B78" s="3">
        <v>8</v>
      </c>
      <c r="C78" s="16"/>
      <c r="D78" s="1" t="s">
        <v>8</v>
      </c>
      <c r="E78" s="4">
        <f t="shared" ref="E78:F78" si="34">ROUNDUP(+E56*92%,-3)</f>
        <v>189561000</v>
      </c>
      <c r="F78" s="4">
        <f t="shared" si="34"/>
        <v>284340000</v>
      </c>
      <c r="G78" s="2">
        <f t="shared" si="26"/>
        <v>473901000</v>
      </c>
      <c r="H78" s="5">
        <f t="shared" si="27"/>
        <v>28434000</v>
      </c>
      <c r="I78" s="6">
        <f t="shared" si="28"/>
        <v>502340000</v>
      </c>
    </row>
    <row r="79" spans="2:10" x14ac:dyDescent="0.3">
      <c r="B79" s="3">
        <v>9</v>
      </c>
      <c r="C79" s="16"/>
      <c r="D79" s="1" t="s">
        <v>9</v>
      </c>
      <c r="E79" s="4">
        <f t="shared" ref="E79:F79" si="35">ROUNDUP(+E57*92%,-3)</f>
        <v>237602000</v>
      </c>
      <c r="F79" s="4">
        <f t="shared" si="35"/>
        <v>356403000</v>
      </c>
      <c r="G79" s="2">
        <f t="shared" si="26"/>
        <v>594005000</v>
      </c>
      <c r="H79" s="5">
        <f t="shared" si="27"/>
        <v>35640300</v>
      </c>
      <c r="I79" s="6">
        <f t="shared" si="28"/>
        <v>629650000</v>
      </c>
    </row>
    <row r="80" spans="2:10" x14ac:dyDescent="0.3">
      <c r="B80" s="3">
        <v>10</v>
      </c>
      <c r="C80" s="16"/>
      <c r="D80" s="1" t="s">
        <v>10</v>
      </c>
      <c r="E80" s="4">
        <f t="shared" ref="E80:F80" si="36">ROUNDUP(+E58*92%,-3)</f>
        <v>237230000</v>
      </c>
      <c r="F80" s="4">
        <f t="shared" si="36"/>
        <v>355845000</v>
      </c>
      <c r="G80" s="2">
        <f t="shared" si="26"/>
        <v>593075000</v>
      </c>
      <c r="H80" s="5">
        <f t="shared" si="27"/>
        <v>35584500</v>
      </c>
      <c r="I80" s="6">
        <f t="shared" si="28"/>
        <v>628660000</v>
      </c>
    </row>
    <row r="81" spans="2:9" x14ac:dyDescent="0.3">
      <c r="B81" s="3">
        <v>11</v>
      </c>
      <c r="C81" s="16"/>
      <c r="D81" s="1" t="s">
        <v>11</v>
      </c>
      <c r="E81" s="4">
        <f t="shared" ref="E81:F81" si="37">ROUNDUP(+E59*92%,-3)</f>
        <v>267023000</v>
      </c>
      <c r="F81" s="4">
        <f t="shared" si="37"/>
        <v>400534000</v>
      </c>
      <c r="G81" s="2">
        <f t="shared" si="26"/>
        <v>667557000</v>
      </c>
      <c r="H81" s="5">
        <f t="shared" si="27"/>
        <v>40053400</v>
      </c>
      <c r="I81" s="6">
        <f t="shared" si="28"/>
        <v>707610000</v>
      </c>
    </row>
    <row r="82" spans="2:9" x14ac:dyDescent="0.3">
      <c r="B82" s="3">
        <v>12</v>
      </c>
      <c r="C82" s="16"/>
      <c r="D82" s="1" t="s">
        <v>12</v>
      </c>
      <c r="E82" s="4">
        <f t="shared" ref="E82:F82" si="38">ROUNDUP(+E60*92%,-3)</f>
        <v>321769000</v>
      </c>
      <c r="F82" s="4">
        <f t="shared" si="38"/>
        <v>482652000</v>
      </c>
      <c r="G82" s="2">
        <f t="shared" si="26"/>
        <v>804421000</v>
      </c>
      <c r="H82" s="5">
        <f t="shared" si="27"/>
        <v>48265200</v>
      </c>
      <c r="I82" s="6">
        <f t="shared" si="28"/>
        <v>852690000</v>
      </c>
    </row>
    <row r="83" spans="2:9" x14ac:dyDescent="0.3">
      <c r="B83" s="3">
        <v>13</v>
      </c>
      <c r="C83" s="16"/>
      <c r="D83" s="1" t="s">
        <v>13</v>
      </c>
      <c r="E83" s="4">
        <f t="shared" ref="E83:F83" si="39">ROUNDUP(+E61*92%,-3)</f>
        <v>364968000</v>
      </c>
      <c r="F83" s="4">
        <f t="shared" si="39"/>
        <v>547452000</v>
      </c>
      <c r="G83" s="2">
        <f t="shared" si="26"/>
        <v>912420000</v>
      </c>
      <c r="H83" s="5">
        <f t="shared" si="27"/>
        <v>54745200</v>
      </c>
      <c r="I83" s="6">
        <f t="shared" si="28"/>
        <v>967170000</v>
      </c>
    </row>
    <row r="84" spans="2:9" x14ac:dyDescent="0.3">
      <c r="B84" s="3">
        <v>14</v>
      </c>
      <c r="C84" s="16"/>
      <c r="D84" s="1" t="s">
        <v>14</v>
      </c>
      <c r="E84" s="4">
        <f t="shared" ref="E84:F84" si="40">ROUNDUP(+E62*92%,-3)</f>
        <v>267396000</v>
      </c>
      <c r="F84" s="4">
        <f t="shared" si="40"/>
        <v>401093000</v>
      </c>
      <c r="G84" s="2">
        <f t="shared" si="26"/>
        <v>668489000</v>
      </c>
      <c r="H84" s="5">
        <f t="shared" si="27"/>
        <v>40109300</v>
      </c>
      <c r="I84" s="6">
        <f t="shared" si="28"/>
        <v>708600000</v>
      </c>
    </row>
    <row r="85" spans="2:9" x14ac:dyDescent="0.3">
      <c r="B85" s="3">
        <v>15</v>
      </c>
      <c r="C85" s="16"/>
      <c r="D85" s="1" t="s">
        <v>15</v>
      </c>
      <c r="E85" s="4">
        <f t="shared" ref="E85:F85" si="41">ROUNDUP(+E63*92%,-3)</f>
        <v>300913000</v>
      </c>
      <c r="F85" s="4">
        <f t="shared" si="41"/>
        <v>451369000</v>
      </c>
      <c r="G85" s="2">
        <f t="shared" si="26"/>
        <v>752282000</v>
      </c>
      <c r="H85" s="5">
        <f t="shared" si="27"/>
        <v>45136900</v>
      </c>
      <c r="I85" s="6">
        <f t="shared" si="28"/>
        <v>797420000</v>
      </c>
    </row>
    <row r="86" spans="2:9" x14ac:dyDescent="0.3">
      <c r="B86" s="3">
        <v>16</v>
      </c>
      <c r="C86" s="16"/>
      <c r="D86" s="1" t="s">
        <v>16</v>
      </c>
      <c r="E86" s="4">
        <f t="shared" ref="E86:F86" si="42">ROUNDUP(+E64*92%,-3)</f>
        <v>220844000</v>
      </c>
      <c r="F86" s="4">
        <f t="shared" si="42"/>
        <v>331265000</v>
      </c>
      <c r="G86" s="2">
        <f t="shared" si="26"/>
        <v>552109000</v>
      </c>
      <c r="H86" s="5">
        <f t="shared" si="27"/>
        <v>33126500</v>
      </c>
      <c r="I86" s="6">
        <f t="shared" si="28"/>
        <v>585240000</v>
      </c>
    </row>
    <row r="87" spans="2:9" ht="17.25" thickBot="1" x14ac:dyDescent="0.35">
      <c r="B87" s="17" t="s">
        <v>23</v>
      </c>
      <c r="C87" s="18"/>
      <c r="D87" s="18"/>
      <c r="E87" s="7">
        <f>SUM(E71:E86)</f>
        <v>4433627000</v>
      </c>
      <c r="F87" s="7">
        <f>SUM(F71:F86)</f>
        <v>6650431000</v>
      </c>
      <c r="G87" s="7">
        <f>SUM(G71:G86)</f>
        <v>11084058000</v>
      </c>
      <c r="H87" s="7">
        <f>SUM(H71:H86)</f>
        <v>665043100</v>
      </c>
      <c r="I87" s="8">
        <f>SUM(I71:I86)</f>
        <v>11749150000</v>
      </c>
    </row>
    <row r="88" spans="2:9" x14ac:dyDescent="0.3">
      <c r="E88" s="12">
        <f>+E87/E65</f>
        <v>0.92000167664387356</v>
      </c>
      <c r="F88" s="12">
        <f t="shared" ref="F88" si="43">+F87/F65</f>
        <v>0.92000106242860946</v>
      </c>
      <c r="G88" s="12">
        <f t="shared" ref="G88" si="44">+G87/G65</f>
        <v>0.92000130811482728</v>
      </c>
      <c r="H88" s="12">
        <f t="shared" ref="H88" si="45">+H87/H65</f>
        <v>0.92000106242860946</v>
      </c>
      <c r="I88" s="12">
        <f t="shared" ref="I88" si="46">+I87/I65</f>
        <v>0.92000469823620379</v>
      </c>
    </row>
    <row r="89" spans="2:9" ht="17.25" thickBot="1" x14ac:dyDescent="0.35"/>
    <row r="90" spans="2:9" ht="17.25" x14ac:dyDescent="0.3">
      <c r="B90" s="19" t="s">
        <v>28</v>
      </c>
      <c r="C90" s="20"/>
      <c r="D90" s="20"/>
      <c r="E90" s="20"/>
      <c r="F90" s="20"/>
      <c r="G90" s="20"/>
      <c r="H90" s="20"/>
      <c r="I90" s="21"/>
    </row>
    <row r="91" spans="2:9" x14ac:dyDescent="0.3">
      <c r="B91" s="22" t="s">
        <v>3</v>
      </c>
      <c r="C91" s="23" t="s">
        <v>17</v>
      </c>
      <c r="D91" s="23"/>
      <c r="E91" s="23" t="s">
        <v>18</v>
      </c>
      <c r="F91" s="23" t="s">
        <v>19</v>
      </c>
      <c r="G91" s="24" t="s">
        <v>22</v>
      </c>
      <c r="H91" s="26" t="s">
        <v>20</v>
      </c>
      <c r="I91" s="27" t="s">
        <v>21</v>
      </c>
    </row>
    <row r="92" spans="2:9" x14ac:dyDescent="0.3">
      <c r="B92" s="22"/>
      <c r="C92" s="23"/>
      <c r="D92" s="23"/>
      <c r="E92" s="23"/>
      <c r="F92" s="23"/>
      <c r="G92" s="25"/>
      <c r="H92" s="26"/>
      <c r="I92" s="27"/>
    </row>
    <row r="93" spans="2:9" x14ac:dyDescent="0.3">
      <c r="B93" s="3">
        <v>1</v>
      </c>
      <c r="C93" s="16" t="s">
        <v>24</v>
      </c>
      <c r="D93" s="1" t="s">
        <v>4</v>
      </c>
      <c r="E93" s="4">
        <f>ROUNDUP(+E71*92%,-3)</f>
        <v>281637000</v>
      </c>
      <c r="F93" s="4">
        <f>ROUNDUP(+F71*92%,-3)</f>
        <v>422455000</v>
      </c>
      <c r="G93" s="2">
        <f>+E93+F93</f>
        <v>704092000</v>
      </c>
      <c r="H93" s="5">
        <f>+F93*0.1</f>
        <v>42245500</v>
      </c>
      <c r="I93" s="6">
        <f>ROUND(+H93+G93,-4)</f>
        <v>746340000</v>
      </c>
    </row>
    <row r="94" spans="2:9" x14ac:dyDescent="0.3">
      <c r="B94" s="3">
        <v>2</v>
      </c>
      <c r="C94" s="16"/>
      <c r="D94" s="1" t="s">
        <v>5</v>
      </c>
      <c r="E94" s="4">
        <f t="shared" ref="E94:F94" si="47">ROUNDUP(+E72*92%,-3)</f>
        <v>165488000</v>
      </c>
      <c r="F94" s="4">
        <f t="shared" si="47"/>
        <v>248231000</v>
      </c>
      <c r="G94" s="2">
        <f t="shared" ref="G94:G108" si="48">+E94+F94</f>
        <v>413719000</v>
      </c>
      <c r="H94" s="5">
        <f t="shared" ref="H94:H108" si="49">+F94*0.1</f>
        <v>24823100</v>
      </c>
      <c r="I94" s="6">
        <f t="shared" ref="I94:I108" si="50">ROUND(+H94+G94,-4)</f>
        <v>438540000</v>
      </c>
    </row>
    <row r="95" spans="2:9" x14ac:dyDescent="0.3">
      <c r="B95" s="3">
        <v>3</v>
      </c>
      <c r="C95" s="16"/>
      <c r="D95" s="1" t="s">
        <v>0</v>
      </c>
      <c r="E95" s="4">
        <f t="shared" ref="E95:F95" si="51">ROUNDUP(+E73*92%,-3)</f>
        <v>174397000</v>
      </c>
      <c r="F95" s="4">
        <f t="shared" si="51"/>
        <v>261593000</v>
      </c>
      <c r="G95" s="2">
        <f t="shared" si="48"/>
        <v>435990000</v>
      </c>
      <c r="H95" s="5">
        <f t="shared" si="49"/>
        <v>26159300</v>
      </c>
      <c r="I95" s="6">
        <f t="shared" si="50"/>
        <v>462150000</v>
      </c>
    </row>
    <row r="96" spans="2:9" x14ac:dyDescent="0.3">
      <c r="B96" s="3">
        <v>4</v>
      </c>
      <c r="C96" s="16"/>
      <c r="D96" s="1" t="s">
        <v>1</v>
      </c>
      <c r="E96" s="4">
        <f t="shared" ref="E96:F96" si="52">ROUNDUP(+E74*92%,-3)</f>
        <v>279239000</v>
      </c>
      <c r="F96" s="4">
        <f t="shared" si="52"/>
        <v>418857000</v>
      </c>
      <c r="G96" s="2">
        <f t="shared" si="48"/>
        <v>698096000</v>
      </c>
      <c r="H96" s="5">
        <f t="shared" si="49"/>
        <v>41885700</v>
      </c>
      <c r="I96" s="6">
        <f t="shared" si="50"/>
        <v>739980000</v>
      </c>
    </row>
    <row r="97" spans="2:9" x14ac:dyDescent="0.3">
      <c r="B97" s="3">
        <v>5</v>
      </c>
      <c r="C97" s="16"/>
      <c r="D97" s="1" t="s">
        <v>2</v>
      </c>
      <c r="E97" s="4">
        <f t="shared" ref="E97:F97" si="53">ROUNDUP(+E75*92%,-3)</f>
        <v>252514000</v>
      </c>
      <c r="F97" s="4">
        <f t="shared" si="53"/>
        <v>378771000</v>
      </c>
      <c r="G97" s="2">
        <f t="shared" si="48"/>
        <v>631285000</v>
      </c>
      <c r="H97" s="5">
        <f t="shared" si="49"/>
        <v>37877100</v>
      </c>
      <c r="I97" s="6">
        <f t="shared" si="50"/>
        <v>669160000</v>
      </c>
    </row>
    <row r="98" spans="2:9" x14ac:dyDescent="0.3">
      <c r="B98" s="3">
        <v>6</v>
      </c>
      <c r="C98" s="16"/>
      <c r="D98" s="1" t="s">
        <v>6</v>
      </c>
      <c r="E98" s="4">
        <f t="shared" ref="E98:F98" si="54">ROUNDUP(+E76*92%,-3)</f>
        <v>337484000</v>
      </c>
      <c r="F98" s="4">
        <f t="shared" si="54"/>
        <v>506226000</v>
      </c>
      <c r="G98" s="2">
        <f t="shared" si="48"/>
        <v>843710000</v>
      </c>
      <c r="H98" s="5">
        <f t="shared" si="49"/>
        <v>50622600</v>
      </c>
      <c r="I98" s="6">
        <f t="shared" si="50"/>
        <v>894330000</v>
      </c>
    </row>
    <row r="99" spans="2:9" x14ac:dyDescent="0.3">
      <c r="B99" s="3">
        <v>7</v>
      </c>
      <c r="C99" s="16"/>
      <c r="D99" s="1" t="s">
        <v>7</v>
      </c>
      <c r="E99" s="4">
        <f t="shared" ref="E99:F99" si="55">ROUNDUP(+E77*92%,-3)</f>
        <v>373460000</v>
      </c>
      <c r="F99" s="4">
        <f t="shared" si="55"/>
        <v>560189000</v>
      </c>
      <c r="G99" s="2">
        <f t="shared" si="48"/>
        <v>933649000</v>
      </c>
      <c r="H99" s="5">
        <f t="shared" si="49"/>
        <v>56018900</v>
      </c>
      <c r="I99" s="6">
        <f t="shared" si="50"/>
        <v>989670000</v>
      </c>
    </row>
    <row r="100" spans="2:9" x14ac:dyDescent="0.3">
      <c r="B100" s="3">
        <v>8</v>
      </c>
      <c r="C100" s="16"/>
      <c r="D100" s="1" t="s">
        <v>8</v>
      </c>
      <c r="E100" s="4">
        <f t="shared" ref="E100:F100" si="56">ROUNDUP(+E78*92%,-3)</f>
        <v>174397000</v>
      </c>
      <c r="F100" s="4">
        <f t="shared" si="56"/>
        <v>261593000</v>
      </c>
      <c r="G100" s="2">
        <f t="shared" si="48"/>
        <v>435990000</v>
      </c>
      <c r="H100" s="5">
        <f t="shared" si="49"/>
        <v>26159300</v>
      </c>
      <c r="I100" s="6">
        <f t="shared" si="50"/>
        <v>462150000</v>
      </c>
    </row>
    <row r="101" spans="2:9" x14ac:dyDescent="0.3">
      <c r="B101" s="3">
        <v>9</v>
      </c>
      <c r="C101" s="16"/>
      <c r="D101" s="1" t="s">
        <v>9</v>
      </c>
      <c r="E101" s="4">
        <f t="shared" ref="E101:F101" si="57">ROUNDUP(+E79*92%,-3)</f>
        <v>218594000</v>
      </c>
      <c r="F101" s="4">
        <f t="shared" si="57"/>
        <v>327891000</v>
      </c>
      <c r="G101" s="2">
        <f t="shared" si="48"/>
        <v>546485000</v>
      </c>
      <c r="H101" s="5">
        <f t="shared" si="49"/>
        <v>32789100</v>
      </c>
      <c r="I101" s="6">
        <f t="shared" si="50"/>
        <v>579270000</v>
      </c>
    </row>
    <row r="102" spans="2:9" x14ac:dyDescent="0.3">
      <c r="B102" s="3">
        <v>10</v>
      </c>
      <c r="C102" s="16"/>
      <c r="D102" s="1" t="s">
        <v>10</v>
      </c>
      <c r="E102" s="4">
        <f t="shared" ref="E102:F102" si="58">ROUNDUP(+E80*92%,-3)</f>
        <v>218252000</v>
      </c>
      <c r="F102" s="4">
        <f t="shared" si="58"/>
        <v>327378000</v>
      </c>
      <c r="G102" s="2">
        <f t="shared" si="48"/>
        <v>545630000</v>
      </c>
      <c r="H102" s="5">
        <f t="shared" si="49"/>
        <v>32737800</v>
      </c>
      <c r="I102" s="6">
        <f t="shared" si="50"/>
        <v>578370000</v>
      </c>
    </row>
    <row r="103" spans="2:9" x14ac:dyDescent="0.3">
      <c r="B103" s="3">
        <v>11</v>
      </c>
      <c r="C103" s="16"/>
      <c r="D103" s="1" t="s">
        <v>11</v>
      </c>
      <c r="E103" s="4">
        <f t="shared" ref="E103:F103" si="59">ROUNDUP(+E81*92%,-3)</f>
        <v>245662000</v>
      </c>
      <c r="F103" s="4">
        <f t="shared" si="59"/>
        <v>368492000</v>
      </c>
      <c r="G103" s="2">
        <f t="shared" si="48"/>
        <v>614154000</v>
      </c>
      <c r="H103" s="5">
        <f t="shared" si="49"/>
        <v>36849200</v>
      </c>
      <c r="I103" s="6">
        <f t="shared" si="50"/>
        <v>651000000</v>
      </c>
    </row>
    <row r="104" spans="2:9" x14ac:dyDescent="0.3">
      <c r="B104" s="3">
        <v>12</v>
      </c>
      <c r="C104" s="16"/>
      <c r="D104" s="1" t="s">
        <v>12</v>
      </c>
      <c r="E104" s="4">
        <f t="shared" ref="E104:F104" si="60">ROUNDUP(+E82*92%,-3)</f>
        <v>296028000</v>
      </c>
      <c r="F104" s="4">
        <f t="shared" si="60"/>
        <v>444040000</v>
      </c>
      <c r="G104" s="2">
        <f t="shared" si="48"/>
        <v>740068000</v>
      </c>
      <c r="H104" s="5">
        <f t="shared" si="49"/>
        <v>44404000</v>
      </c>
      <c r="I104" s="6">
        <f t="shared" si="50"/>
        <v>784470000</v>
      </c>
    </row>
    <row r="105" spans="2:9" x14ac:dyDescent="0.3">
      <c r="B105" s="3">
        <v>13</v>
      </c>
      <c r="C105" s="16"/>
      <c r="D105" s="1" t="s">
        <v>13</v>
      </c>
      <c r="E105" s="4">
        <f t="shared" ref="E105:F105" si="61">ROUNDUP(+E83*92%,-3)</f>
        <v>335771000</v>
      </c>
      <c r="F105" s="4">
        <f t="shared" si="61"/>
        <v>503656000</v>
      </c>
      <c r="G105" s="2">
        <f t="shared" si="48"/>
        <v>839427000</v>
      </c>
      <c r="H105" s="5">
        <f t="shared" si="49"/>
        <v>50365600</v>
      </c>
      <c r="I105" s="6">
        <f t="shared" si="50"/>
        <v>889790000</v>
      </c>
    </row>
    <row r="106" spans="2:9" x14ac:dyDescent="0.3">
      <c r="B106" s="3">
        <v>14</v>
      </c>
      <c r="C106" s="16"/>
      <c r="D106" s="1" t="s">
        <v>14</v>
      </c>
      <c r="E106" s="4">
        <f t="shared" ref="E106:F106" si="62">ROUNDUP(+E84*92%,-3)</f>
        <v>246005000</v>
      </c>
      <c r="F106" s="4">
        <f t="shared" si="62"/>
        <v>369006000</v>
      </c>
      <c r="G106" s="2">
        <f t="shared" si="48"/>
        <v>615011000</v>
      </c>
      <c r="H106" s="5">
        <f t="shared" si="49"/>
        <v>36900600</v>
      </c>
      <c r="I106" s="6">
        <f t="shared" si="50"/>
        <v>651910000</v>
      </c>
    </row>
    <row r="107" spans="2:9" x14ac:dyDescent="0.3">
      <c r="B107" s="3">
        <v>15</v>
      </c>
      <c r="C107" s="16"/>
      <c r="D107" s="1" t="s">
        <v>15</v>
      </c>
      <c r="E107" s="4">
        <f t="shared" ref="E107:F107" si="63">ROUNDUP(+E85*92%,-3)</f>
        <v>276840000</v>
      </c>
      <c r="F107" s="4">
        <f t="shared" si="63"/>
        <v>415260000</v>
      </c>
      <c r="G107" s="2">
        <f t="shared" si="48"/>
        <v>692100000</v>
      </c>
      <c r="H107" s="5">
        <f t="shared" si="49"/>
        <v>41526000</v>
      </c>
      <c r="I107" s="6">
        <f t="shared" si="50"/>
        <v>733630000</v>
      </c>
    </row>
    <row r="108" spans="2:9" x14ac:dyDescent="0.3">
      <c r="B108" s="3">
        <v>16</v>
      </c>
      <c r="C108" s="16"/>
      <c r="D108" s="1" t="s">
        <v>16</v>
      </c>
      <c r="E108" s="4">
        <f t="shared" ref="E108:F108" si="64">ROUNDUP(+E86*92%,-3)</f>
        <v>203177000</v>
      </c>
      <c r="F108" s="4">
        <f t="shared" si="64"/>
        <v>304764000</v>
      </c>
      <c r="G108" s="2">
        <f t="shared" si="48"/>
        <v>507941000</v>
      </c>
      <c r="H108" s="5">
        <f t="shared" si="49"/>
        <v>30476400</v>
      </c>
      <c r="I108" s="6">
        <f t="shared" si="50"/>
        <v>538420000</v>
      </c>
    </row>
    <row r="109" spans="2:9" ht="17.25" thickBot="1" x14ac:dyDescent="0.35">
      <c r="B109" s="17" t="s">
        <v>23</v>
      </c>
      <c r="C109" s="18"/>
      <c r="D109" s="18"/>
      <c r="E109" s="7">
        <f>SUM(E93:E108)</f>
        <v>4078945000</v>
      </c>
      <c r="F109" s="7">
        <f>SUM(F93:F108)</f>
        <v>6118402000</v>
      </c>
      <c r="G109" s="7">
        <f>SUM(G93:G108)</f>
        <v>10197347000</v>
      </c>
      <c r="H109" s="7">
        <f>SUM(H93:H108)</f>
        <v>611840200</v>
      </c>
      <c r="I109" s="8">
        <f>SUM(I93:I108)</f>
        <v>10809180000</v>
      </c>
    </row>
    <row r="110" spans="2:9" x14ac:dyDescent="0.3">
      <c r="E110" s="12">
        <f>+E109/E87</f>
        <v>0.92000184047958933</v>
      </c>
      <c r="F110" s="12">
        <f t="shared" ref="F110" si="65">+F109/F87</f>
        <v>0.92000082400674488</v>
      </c>
      <c r="G110" s="12">
        <f t="shared" ref="G110" si="66">+G109/G87</f>
        <v>0.92000123059623107</v>
      </c>
      <c r="H110" s="12">
        <f t="shared" ref="H110" si="67">+H109/H87</f>
        <v>0.92000082400674488</v>
      </c>
      <c r="I110" s="12">
        <f t="shared" ref="I110" si="68">+I109/I87</f>
        <v>0.91999676572347788</v>
      </c>
    </row>
    <row r="111" spans="2:9" ht="17.25" thickBot="1" x14ac:dyDescent="0.35">
      <c r="E111" s="13"/>
      <c r="F111" s="13"/>
      <c r="G111" s="13"/>
      <c r="H111" s="13"/>
      <c r="I111" s="13"/>
    </row>
    <row r="112" spans="2:9" ht="17.25" x14ac:dyDescent="0.3">
      <c r="B112" s="19" t="s">
        <v>29</v>
      </c>
      <c r="C112" s="20"/>
      <c r="D112" s="20"/>
      <c r="E112" s="20"/>
      <c r="F112" s="20"/>
      <c r="G112" s="20"/>
      <c r="H112" s="20"/>
      <c r="I112" s="21"/>
    </row>
    <row r="113" spans="2:9" x14ac:dyDescent="0.3">
      <c r="B113" s="22" t="s">
        <v>3</v>
      </c>
      <c r="C113" s="23" t="s">
        <v>17</v>
      </c>
      <c r="D113" s="23"/>
      <c r="E113" s="23" t="s">
        <v>18</v>
      </c>
      <c r="F113" s="23" t="s">
        <v>19</v>
      </c>
      <c r="G113" s="24" t="s">
        <v>22</v>
      </c>
      <c r="H113" s="26" t="s">
        <v>20</v>
      </c>
      <c r="I113" s="27" t="s">
        <v>21</v>
      </c>
    </row>
    <row r="114" spans="2:9" x14ac:dyDescent="0.3">
      <c r="B114" s="22"/>
      <c r="C114" s="23"/>
      <c r="D114" s="23"/>
      <c r="E114" s="23"/>
      <c r="F114" s="23"/>
      <c r="G114" s="25"/>
      <c r="H114" s="26"/>
      <c r="I114" s="27"/>
    </row>
    <row r="115" spans="2:9" x14ac:dyDescent="0.3">
      <c r="B115" s="3">
        <v>1</v>
      </c>
      <c r="C115" s="16" t="s">
        <v>24</v>
      </c>
      <c r="D115" s="1" t="s">
        <v>4</v>
      </c>
      <c r="E115" s="4">
        <f>ROUNDUP(+E93*92%,-3)</f>
        <v>259107000</v>
      </c>
      <c r="F115" s="4">
        <f>ROUNDUP(+F93*92%,-3)</f>
        <v>388659000</v>
      </c>
      <c r="G115" s="2">
        <f>+E115+F115</f>
        <v>647766000</v>
      </c>
      <c r="H115" s="5">
        <f>+F115*0.1</f>
        <v>38865900</v>
      </c>
      <c r="I115" s="6">
        <f>ROUND(+H115+G115,-4)</f>
        <v>686630000</v>
      </c>
    </row>
    <row r="116" spans="2:9" x14ac:dyDescent="0.3">
      <c r="B116" s="3">
        <v>2</v>
      </c>
      <c r="C116" s="16"/>
      <c r="D116" s="1" t="s">
        <v>5</v>
      </c>
      <c r="E116" s="4">
        <f t="shared" ref="E116:F116" si="69">ROUNDUP(+E94*92%,-3)</f>
        <v>152249000</v>
      </c>
      <c r="F116" s="4">
        <f t="shared" si="69"/>
        <v>228373000</v>
      </c>
      <c r="G116" s="2">
        <f t="shared" ref="G116:G130" si="70">+E116+F116</f>
        <v>380622000</v>
      </c>
      <c r="H116" s="5">
        <f t="shared" ref="H116:H130" si="71">+F116*0.1</f>
        <v>22837300</v>
      </c>
      <c r="I116" s="6">
        <f t="shared" ref="I116:I130" si="72">ROUND(+H116+G116,-4)</f>
        <v>403460000</v>
      </c>
    </row>
    <row r="117" spans="2:9" x14ac:dyDescent="0.3">
      <c r="B117" s="3">
        <v>3</v>
      </c>
      <c r="C117" s="16"/>
      <c r="D117" s="1" t="s">
        <v>0</v>
      </c>
      <c r="E117" s="4">
        <f t="shared" ref="E117:F117" si="73">ROUNDUP(+E95*92%,-3)</f>
        <v>160446000</v>
      </c>
      <c r="F117" s="4">
        <f t="shared" si="73"/>
        <v>240666000</v>
      </c>
      <c r="G117" s="2">
        <f t="shared" si="70"/>
        <v>401112000</v>
      </c>
      <c r="H117" s="5">
        <f t="shared" si="71"/>
        <v>24066600</v>
      </c>
      <c r="I117" s="6">
        <f t="shared" si="72"/>
        <v>425180000</v>
      </c>
    </row>
    <row r="118" spans="2:9" x14ac:dyDescent="0.3">
      <c r="B118" s="3">
        <v>4</v>
      </c>
      <c r="C118" s="16"/>
      <c r="D118" s="1" t="s">
        <v>1</v>
      </c>
      <c r="E118" s="4">
        <f t="shared" ref="E118:F118" si="74">ROUNDUP(+E96*92%,-3)</f>
        <v>256900000</v>
      </c>
      <c r="F118" s="4">
        <f t="shared" si="74"/>
        <v>385349000</v>
      </c>
      <c r="G118" s="2">
        <f t="shared" si="70"/>
        <v>642249000</v>
      </c>
      <c r="H118" s="5">
        <f t="shared" si="71"/>
        <v>38534900</v>
      </c>
      <c r="I118" s="6">
        <f t="shared" si="72"/>
        <v>680780000</v>
      </c>
    </row>
    <row r="119" spans="2:9" x14ac:dyDescent="0.3">
      <c r="B119" s="3">
        <v>5</v>
      </c>
      <c r="C119" s="16"/>
      <c r="D119" s="1" t="s">
        <v>2</v>
      </c>
      <c r="E119" s="4">
        <f t="shared" ref="E119:F119" si="75">ROUNDUP(+E97*92%,-3)</f>
        <v>232313000</v>
      </c>
      <c r="F119" s="4">
        <f t="shared" si="75"/>
        <v>348470000</v>
      </c>
      <c r="G119" s="2">
        <f t="shared" si="70"/>
        <v>580783000</v>
      </c>
      <c r="H119" s="5">
        <f t="shared" si="71"/>
        <v>34847000</v>
      </c>
      <c r="I119" s="6">
        <f t="shared" si="72"/>
        <v>615630000</v>
      </c>
    </row>
    <row r="120" spans="2:9" x14ac:dyDescent="0.3">
      <c r="B120" s="3">
        <v>6</v>
      </c>
      <c r="C120" s="16"/>
      <c r="D120" s="1" t="s">
        <v>6</v>
      </c>
      <c r="E120" s="4">
        <f t="shared" ref="E120:F120" si="76">ROUNDUP(+E98*92%,-3)</f>
        <v>310486000</v>
      </c>
      <c r="F120" s="4">
        <f t="shared" si="76"/>
        <v>465728000</v>
      </c>
      <c r="G120" s="2">
        <f t="shared" si="70"/>
        <v>776214000</v>
      </c>
      <c r="H120" s="5">
        <f t="shared" si="71"/>
        <v>46572800</v>
      </c>
      <c r="I120" s="6">
        <f t="shared" si="72"/>
        <v>822790000</v>
      </c>
    </row>
    <row r="121" spans="2:9" x14ac:dyDescent="0.3">
      <c r="B121" s="3">
        <v>7</v>
      </c>
      <c r="C121" s="16"/>
      <c r="D121" s="1" t="s">
        <v>7</v>
      </c>
      <c r="E121" s="4">
        <f t="shared" ref="E121:F121" si="77">ROUNDUP(+E99*92%,-3)</f>
        <v>343584000</v>
      </c>
      <c r="F121" s="4">
        <f t="shared" si="77"/>
        <v>515374000</v>
      </c>
      <c r="G121" s="2">
        <f t="shared" si="70"/>
        <v>858958000</v>
      </c>
      <c r="H121" s="5">
        <f t="shared" si="71"/>
        <v>51537400</v>
      </c>
      <c r="I121" s="6">
        <f t="shared" si="72"/>
        <v>910500000</v>
      </c>
    </row>
    <row r="122" spans="2:9" x14ac:dyDescent="0.3">
      <c r="B122" s="3">
        <v>8</v>
      </c>
      <c r="C122" s="16"/>
      <c r="D122" s="1" t="s">
        <v>8</v>
      </c>
      <c r="E122" s="4">
        <f t="shared" ref="E122:F122" si="78">ROUNDUP(+E100*92%,-3)</f>
        <v>160446000</v>
      </c>
      <c r="F122" s="4">
        <f t="shared" si="78"/>
        <v>240666000</v>
      </c>
      <c r="G122" s="2">
        <f t="shared" si="70"/>
        <v>401112000</v>
      </c>
      <c r="H122" s="5">
        <f t="shared" si="71"/>
        <v>24066600</v>
      </c>
      <c r="I122" s="6">
        <f t="shared" si="72"/>
        <v>425180000</v>
      </c>
    </row>
    <row r="123" spans="2:9" x14ac:dyDescent="0.3">
      <c r="B123" s="3">
        <v>9</v>
      </c>
      <c r="C123" s="16"/>
      <c r="D123" s="1" t="s">
        <v>9</v>
      </c>
      <c r="E123" s="4">
        <f t="shared" ref="E123:F123" si="79">ROUNDUP(+E101*92%,-3)</f>
        <v>201107000</v>
      </c>
      <c r="F123" s="4">
        <f t="shared" si="79"/>
        <v>301660000</v>
      </c>
      <c r="G123" s="2">
        <f t="shared" si="70"/>
        <v>502767000</v>
      </c>
      <c r="H123" s="5">
        <f t="shared" si="71"/>
        <v>30166000</v>
      </c>
      <c r="I123" s="6">
        <f t="shared" si="72"/>
        <v>532930000</v>
      </c>
    </row>
    <row r="124" spans="2:9" x14ac:dyDescent="0.3">
      <c r="B124" s="3">
        <v>10</v>
      </c>
      <c r="C124" s="16"/>
      <c r="D124" s="1" t="s">
        <v>10</v>
      </c>
      <c r="E124" s="4">
        <f t="shared" ref="E124:F124" si="80">ROUNDUP(+E102*92%,-3)</f>
        <v>200792000</v>
      </c>
      <c r="F124" s="4">
        <f t="shared" si="80"/>
        <v>301188000</v>
      </c>
      <c r="G124" s="2">
        <f t="shared" si="70"/>
        <v>501980000</v>
      </c>
      <c r="H124" s="5">
        <f t="shared" si="71"/>
        <v>30118800</v>
      </c>
      <c r="I124" s="6">
        <f t="shared" si="72"/>
        <v>532100000</v>
      </c>
    </row>
    <row r="125" spans="2:9" x14ac:dyDescent="0.3">
      <c r="B125" s="3">
        <v>11</v>
      </c>
      <c r="C125" s="16"/>
      <c r="D125" s="1" t="s">
        <v>11</v>
      </c>
      <c r="E125" s="4">
        <f t="shared" ref="E125:F125" si="81">ROUNDUP(+E103*92%,-3)</f>
        <v>226010000</v>
      </c>
      <c r="F125" s="4">
        <f t="shared" si="81"/>
        <v>339013000</v>
      </c>
      <c r="G125" s="2">
        <f t="shared" si="70"/>
        <v>565023000</v>
      </c>
      <c r="H125" s="5">
        <f t="shared" si="71"/>
        <v>33901300</v>
      </c>
      <c r="I125" s="6">
        <f t="shared" si="72"/>
        <v>598920000</v>
      </c>
    </row>
    <row r="126" spans="2:9" x14ac:dyDescent="0.3">
      <c r="B126" s="3">
        <v>12</v>
      </c>
      <c r="C126" s="16"/>
      <c r="D126" s="1" t="s">
        <v>12</v>
      </c>
      <c r="E126" s="4">
        <f t="shared" ref="E126:F126" si="82">ROUNDUP(+E104*92%,-3)</f>
        <v>272346000</v>
      </c>
      <c r="F126" s="4">
        <f t="shared" si="82"/>
        <v>408517000</v>
      </c>
      <c r="G126" s="2">
        <f t="shared" si="70"/>
        <v>680863000</v>
      </c>
      <c r="H126" s="5">
        <f t="shared" si="71"/>
        <v>40851700</v>
      </c>
      <c r="I126" s="6">
        <f t="shared" si="72"/>
        <v>721710000</v>
      </c>
    </row>
    <row r="127" spans="2:9" x14ac:dyDescent="0.3">
      <c r="B127" s="3">
        <v>13</v>
      </c>
      <c r="C127" s="16"/>
      <c r="D127" s="1" t="s">
        <v>13</v>
      </c>
      <c r="E127" s="4">
        <f t="shared" ref="E127:F127" si="83">ROUNDUP(+E105*92%,-3)</f>
        <v>308910000</v>
      </c>
      <c r="F127" s="4">
        <f t="shared" si="83"/>
        <v>463364000</v>
      </c>
      <c r="G127" s="2">
        <f t="shared" si="70"/>
        <v>772274000</v>
      </c>
      <c r="H127" s="5">
        <f t="shared" si="71"/>
        <v>46336400</v>
      </c>
      <c r="I127" s="6">
        <f t="shared" si="72"/>
        <v>818610000</v>
      </c>
    </row>
    <row r="128" spans="2:9" x14ac:dyDescent="0.3">
      <c r="B128" s="3">
        <v>14</v>
      </c>
      <c r="C128" s="16"/>
      <c r="D128" s="1" t="s">
        <v>14</v>
      </c>
      <c r="E128" s="4">
        <f t="shared" ref="E128:F128" si="84">ROUNDUP(+E106*92%,-3)</f>
        <v>226325000</v>
      </c>
      <c r="F128" s="4">
        <f t="shared" si="84"/>
        <v>339486000</v>
      </c>
      <c r="G128" s="2">
        <f t="shared" si="70"/>
        <v>565811000</v>
      </c>
      <c r="H128" s="5">
        <f t="shared" si="71"/>
        <v>33948600</v>
      </c>
      <c r="I128" s="6">
        <f t="shared" si="72"/>
        <v>599760000</v>
      </c>
    </row>
    <row r="129" spans="2:9" x14ac:dyDescent="0.3">
      <c r="B129" s="3">
        <v>15</v>
      </c>
      <c r="C129" s="16"/>
      <c r="D129" s="1" t="s">
        <v>15</v>
      </c>
      <c r="E129" s="4">
        <f t="shared" ref="E129:F129" si="85">ROUNDUP(+E107*92%,-3)</f>
        <v>254693000</v>
      </c>
      <c r="F129" s="4">
        <f t="shared" si="85"/>
        <v>382040000</v>
      </c>
      <c r="G129" s="2">
        <f t="shared" si="70"/>
        <v>636733000</v>
      </c>
      <c r="H129" s="5">
        <f t="shared" si="71"/>
        <v>38204000</v>
      </c>
      <c r="I129" s="6">
        <f t="shared" si="72"/>
        <v>674940000</v>
      </c>
    </row>
    <row r="130" spans="2:9" x14ac:dyDescent="0.3">
      <c r="B130" s="3">
        <v>16</v>
      </c>
      <c r="C130" s="16"/>
      <c r="D130" s="1" t="s">
        <v>16</v>
      </c>
      <c r="E130" s="4">
        <f t="shared" ref="E130:F130" si="86">ROUNDUP(+E108*92%,-3)</f>
        <v>186923000</v>
      </c>
      <c r="F130" s="4">
        <f t="shared" si="86"/>
        <v>280383000</v>
      </c>
      <c r="G130" s="2">
        <f t="shared" si="70"/>
        <v>467306000</v>
      </c>
      <c r="H130" s="5">
        <f t="shared" si="71"/>
        <v>28038300</v>
      </c>
      <c r="I130" s="6">
        <f t="shared" si="72"/>
        <v>495340000</v>
      </c>
    </row>
    <row r="131" spans="2:9" ht="17.25" thickBot="1" x14ac:dyDescent="0.35">
      <c r="B131" s="17" t="s">
        <v>23</v>
      </c>
      <c r="C131" s="18"/>
      <c r="D131" s="18"/>
      <c r="E131" s="7">
        <f>SUM(E115:E130)</f>
        <v>3752637000</v>
      </c>
      <c r="F131" s="7">
        <f>SUM(F115:F130)</f>
        <v>5628936000</v>
      </c>
      <c r="G131" s="7">
        <f>SUM(G115:G130)</f>
        <v>9381573000</v>
      </c>
      <c r="H131" s="7">
        <f>SUM(H115:H130)</f>
        <v>562893600</v>
      </c>
      <c r="I131" s="8">
        <f>SUM(I115:I130)</f>
        <v>9944460000</v>
      </c>
    </row>
    <row r="132" spans="2:9" x14ac:dyDescent="0.3">
      <c r="E132" s="12">
        <f>+E131/E109</f>
        <v>0.92000186322688837</v>
      </c>
      <c r="F132" s="12">
        <f t="shared" ref="F132" si="87">+F131/F109</f>
        <v>0.92000100679883412</v>
      </c>
      <c r="G132" s="12">
        <f t="shared" ref="G132" si="88">+G131/G109</f>
        <v>0.92000134937057654</v>
      </c>
      <c r="H132" s="12">
        <f t="shared" ref="H132" si="89">+H131/H109</f>
        <v>0.92000100679883412</v>
      </c>
      <c r="I132" s="12">
        <f t="shared" ref="I132" si="90">+I131/I109</f>
        <v>0.92000133220096247</v>
      </c>
    </row>
    <row r="133" spans="2:9" ht="17.25" thickBot="1" x14ac:dyDescent="0.35"/>
    <row r="134" spans="2:9" ht="17.25" x14ac:dyDescent="0.3">
      <c r="B134" s="19" t="s">
        <v>30</v>
      </c>
      <c r="C134" s="20"/>
      <c r="D134" s="20"/>
      <c r="E134" s="20"/>
      <c r="F134" s="20"/>
      <c r="G134" s="20"/>
      <c r="H134" s="20"/>
      <c r="I134" s="21"/>
    </row>
    <row r="135" spans="2:9" x14ac:dyDescent="0.3">
      <c r="B135" s="22" t="s">
        <v>3</v>
      </c>
      <c r="C135" s="23" t="s">
        <v>17</v>
      </c>
      <c r="D135" s="23"/>
      <c r="E135" s="23" t="s">
        <v>18</v>
      </c>
      <c r="F135" s="23" t="s">
        <v>19</v>
      </c>
      <c r="G135" s="24" t="s">
        <v>22</v>
      </c>
      <c r="H135" s="26" t="s">
        <v>20</v>
      </c>
      <c r="I135" s="27" t="s">
        <v>21</v>
      </c>
    </row>
    <row r="136" spans="2:9" x14ac:dyDescent="0.3">
      <c r="B136" s="22"/>
      <c r="C136" s="23"/>
      <c r="D136" s="23"/>
      <c r="E136" s="23"/>
      <c r="F136" s="23"/>
      <c r="G136" s="25"/>
      <c r="H136" s="26"/>
      <c r="I136" s="27"/>
    </row>
    <row r="137" spans="2:9" x14ac:dyDescent="0.3">
      <c r="B137" s="3">
        <v>1</v>
      </c>
      <c r="C137" s="16" t="s">
        <v>24</v>
      </c>
      <c r="D137" s="1" t="s">
        <v>4</v>
      </c>
      <c r="E137" s="4">
        <f>ROUNDUP(+E115*92%,-3)</f>
        <v>238379000</v>
      </c>
      <c r="F137" s="4">
        <f>ROUNDUP(+F115*92%,-3)</f>
        <v>357567000</v>
      </c>
      <c r="G137" s="2">
        <f>+E137+F137</f>
        <v>595946000</v>
      </c>
      <c r="H137" s="5">
        <f>+F137*0.1</f>
        <v>35756700</v>
      </c>
      <c r="I137" s="6">
        <f>ROUND(+H137+G137,-4)</f>
        <v>631700000</v>
      </c>
    </row>
    <row r="138" spans="2:9" x14ac:dyDescent="0.3">
      <c r="B138" s="3">
        <v>2</v>
      </c>
      <c r="C138" s="16"/>
      <c r="D138" s="1" t="s">
        <v>5</v>
      </c>
      <c r="E138" s="4">
        <f t="shared" ref="E138:F138" si="91">ROUNDUP(+E116*92%,-3)</f>
        <v>140070000</v>
      </c>
      <c r="F138" s="4">
        <f t="shared" si="91"/>
        <v>210104000</v>
      </c>
      <c r="G138" s="2">
        <f t="shared" ref="G138:G152" si="92">+E138+F138</f>
        <v>350174000</v>
      </c>
      <c r="H138" s="5">
        <f t="shared" ref="H138:H152" si="93">+F138*0.1</f>
        <v>21010400</v>
      </c>
      <c r="I138" s="6">
        <f t="shared" ref="I138:I152" si="94">ROUND(+H138+G138,-4)</f>
        <v>371180000</v>
      </c>
    </row>
    <row r="139" spans="2:9" x14ac:dyDescent="0.3">
      <c r="B139" s="3">
        <v>3</v>
      </c>
      <c r="C139" s="16"/>
      <c r="D139" s="1" t="s">
        <v>0</v>
      </c>
      <c r="E139" s="4">
        <f t="shared" ref="E139:F139" si="95">ROUNDUP(+E117*92%,-3)</f>
        <v>147611000</v>
      </c>
      <c r="F139" s="4">
        <f t="shared" si="95"/>
        <v>221413000</v>
      </c>
      <c r="G139" s="2">
        <f t="shared" si="92"/>
        <v>369024000</v>
      </c>
      <c r="H139" s="5">
        <f t="shared" si="93"/>
        <v>22141300</v>
      </c>
      <c r="I139" s="6">
        <f t="shared" si="94"/>
        <v>391170000</v>
      </c>
    </row>
    <row r="140" spans="2:9" x14ac:dyDescent="0.3">
      <c r="B140" s="3">
        <v>4</v>
      </c>
      <c r="C140" s="16"/>
      <c r="D140" s="1" t="s">
        <v>1</v>
      </c>
      <c r="E140" s="4">
        <f t="shared" ref="E140:F140" si="96">ROUNDUP(+E118*92%,-3)</f>
        <v>236348000</v>
      </c>
      <c r="F140" s="4">
        <f t="shared" si="96"/>
        <v>354522000</v>
      </c>
      <c r="G140" s="2">
        <f t="shared" si="92"/>
        <v>590870000</v>
      </c>
      <c r="H140" s="5">
        <f t="shared" si="93"/>
        <v>35452200</v>
      </c>
      <c r="I140" s="6">
        <f t="shared" si="94"/>
        <v>626320000</v>
      </c>
    </row>
    <row r="141" spans="2:9" x14ac:dyDescent="0.3">
      <c r="B141" s="3">
        <v>5</v>
      </c>
      <c r="C141" s="16"/>
      <c r="D141" s="1" t="s">
        <v>2</v>
      </c>
      <c r="E141" s="4">
        <f t="shared" ref="E141:F141" si="97">ROUNDUP(+E119*92%,-3)</f>
        <v>213728000</v>
      </c>
      <c r="F141" s="4">
        <f t="shared" si="97"/>
        <v>320593000</v>
      </c>
      <c r="G141" s="2">
        <f t="shared" si="92"/>
        <v>534321000</v>
      </c>
      <c r="H141" s="5">
        <f t="shared" si="93"/>
        <v>32059300</v>
      </c>
      <c r="I141" s="6">
        <f t="shared" si="94"/>
        <v>566380000</v>
      </c>
    </row>
    <row r="142" spans="2:9" x14ac:dyDescent="0.3">
      <c r="B142" s="3">
        <v>6</v>
      </c>
      <c r="C142" s="16"/>
      <c r="D142" s="1" t="s">
        <v>6</v>
      </c>
      <c r="E142" s="4">
        <f t="shared" ref="E142:F142" si="98">ROUNDUP(+E120*92%,-3)</f>
        <v>285648000</v>
      </c>
      <c r="F142" s="4">
        <f t="shared" si="98"/>
        <v>428470000</v>
      </c>
      <c r="G142" s="2">
        <f t="shared" si="92"/>
        <v>714118000</v>
      </c>
      <c r="H142" s="5">
        <f t="shared" si="93"/>
        <v>42847000</v>
      </c>
      <c r="I142" s="6">
        <f t="shared" si="94"/>
        <v>756970000</v>
      </c>
    </row>
    <row r="143" spans="2:9" x14ac:dyDescent="0.3">
      <c r="B143" s="3">
        <v>7</v>
      </c>
      <c r="C143" s="16"/>
      <c r="D143" s="1" t="s">
        <v>7</v>
      </c>
      <c r="E143" s="4">
        <f t="shared" ref="E143:F143" si="99">ROUNDUP(+E121*92%,-3)</f>
        <v>316098000</v>
      </c>
      <c r="F143" s="4">
        <f t="shared" si="99"/>
        <v>474145000</v>
      </c>
      <c r="G143" s="2">
        <f t="shared" si="92"/>
        <v>790243000</v>
      </c>
      <c r="H143" s="5">
        <f t="shared" si="93"/>
        <v>47414500</v>
      </c>
      <c r="I143" s="6">
        <f t="shared" si="94"/>
        <v>837660000</v>
      </c>
    </row>
    <row r="144" spans="2:9" x14ac:dyDescent="0.3">
      <c r="B144" s="3">
        <v>8</v>
      </c>
      <c r="C144" s="16"/>
      <c r="D144" s="1" t="s">
        <v>8</v>
      </c>
      <c r="E144" s="4">
        <f t="shared" ref="E144:F144" si="100">ROUNDUP(+E122*92%,-3)</f>
        <v>147611000</v>
      </c>
      <c r="F144" s="4">
        <f t="shared" si="100"/>
        <v>221413000</v>
      </c>
      <c r="G144" s="2">
        <f t="shared" si="92"/>
        <v>369024000</v>
      </c>
      <c r="H144" s="5">
        <f t="shared" si="93"/>
        <v>22141300</v>
      </c>
      <c r="I144" s="6">
        <f t="shared" si="94"/>
        <v>391170000</v>
      </c>
    </row>
    <row r="145" spans="2:9" x14ac:dyDescent="0.3">
      <c r="B145" s="3">
        <v>9</v>
      </c>
      <c r="C145" s="16"/>
      <c r="D145" s="1" t="s">
        <v>9</v>
      </c>
      <c r="E145" s="4">
        <f t="shared" ref="E145:F145" si="101">ROUNDUP(+E123*92%,-3)</f>
        <v>185019000</v>
      </c>
      <c r="F145" s="4">
        <f t="shared" si="101"/>
        <v>277528000</v>
      </c>
      <c r="G145" s="2">
        <f t="shared" si="92"/>
        <v>462547000</v>
      </c>
      <c r="H145" s="5">
        <f t="shared" si="93"/>
        <v>27752800</v>
      </c>
      <c r="I145" s="6">
        <f t="shared" si="94"/>
        <v>490300000</v>
      </c>
    </row>
    <row r="146" spans="2:9" x14ac:dyDescent="0.3">
      <c r="B146" s="3">
        <v>10</v>
      </c>
      <c r="C146" s="16"/>
      <c r="D146" s="1" t="s">
        <v>10</v>
      </c>
      <c r="E146" s="4">
        <f t="shared" ref="E146:F146" si="102">ROUNDUP(+E124*92%,-3)</f>
        <v>184729000</v>
      </c>
      <c r="F146" s="4">
        <f t="shared" si="102"/>
        <v>277093000</v>
      </c>
      <c r="G146" s="2">
        <f t="shared" si="92"/>
        <v>461822000</v>
      </c>
      <c r="H146" s="5">
        <f t="shared" si="93"/>
        <v>27709300</v>
      </c>
      <c r="I146" s="6">
        <f t="shared" si="94"/>
        <v>489530000</v>
      </c>
    </row>
    <row r="147" spans="2:9" x14ac:dyDescent="0.3">
      <c r="B147" s="3">
        <v>11</v>
      </c>
      <c r="C147" s="16"/>
      <c r="D147" s="1" t="s">
        <v>11</v>
      </c>
      <c r="E147" s="4">
        <f t="shared" ref="E147:F147" si="103">ROUNDUP(+E125*92%,-3)</f>
        <v>207930000</v>
      </c>
      <c r="F147" s="4">
        <f t="shared" si="103"/>
        <v>311892000</v>
      </c>
      <c r="G147" s="2">
        <f t="shared" si="92"/>
        <v>519822000</v>
      </c>
      <c r="H147" s="5">
        <f t="shared" si="93"/>
        <v>31189200</v>
      </c>
      <c r="I147" s="6">
        <f t="shared" si="94"/>
        <v>551010000</v>
      </c>
    </row>
    <row r="148" spans="2:9" x14ac:dyDescent="0.3">
      <c r="B148" s="3">
        <v>12</v>
      </c>
      <c r="C148" s="16"/>
      <c r="D148" s="1" t="s">
        <v>12</v>
      </c>
      <c r="E148" s="4">
        <f t="shared" ref="E148:F148" si="104">ROUNDUP(+E126*92%,-3)</f>
        <v>250559000</v>
      </c>
      <c r="F148" s="4">
        <f t="shared" si="104"/>
        <v>375836000</v>
      </c>
      <c r="G148" s="2">
        <f t="shared" si="92"/>
        <v>626395000</v>
      </c>
      <c r="H148" s="5">
        <f t="shared" si="93"/>
        <v>37583600</v>
      </c>
      <c r="I148" s="6">
        <f t="shared" si="94"/>
        <v>663980000</v>
      </c>
    </row>
    <row r="149" spans="2:9" x14ac:dyDescent="0.3">
      <c r="B149" s="3">
        <v>13</v>
      </c>
      <c r="C149" s="16"/>
      <c r="D149" s="1" t="s">
        <v>13</v>
      </c>
      <c r="E149" s="4">
        <f t="shared" ref="E149:F149" si="105">ROUNDUP(+E127*92%,-3)</f>
        <v>284198000</v>
      </c>
      <c r="F149" s="4">
        <f t="shared" si="105"/>
        <v>426295000</v>
      </c>
      <c r="G149" s="2">
        <f t="shared" si="92"/>
        <v>710493000</v>
      </c>
      <c r="H149" s="5">
        <f t="shared" si="93"/>
        <v>42629500</v>
      </c>
      <c r="I149" s="6">
        <f t="shared" si="94"/>
        <v>753120000</v>
      </c>
    </row>
    <row r="150" spans="2:9" x14ac:dyDescent="0.3">
      <c r="B150" s="3">
        <v>14</v>
      </c>
      <c r="C150" s="16"/>
      <c r="D150" s="1" t="s">
        <v>14</v>
      </c>
      <c r="E150" s="4">
        <f t="shared" ref="E150:F150" si="106">ROUNDUP(+E128*92%,-3)</f>
        <v>208219000</v>
      </c>
      <c r="F150" s="4">
        <f t="shared" si="106"/>
        <v>312328000</v>
      </c>
      <c r="G150" s="2">
        <f t="shared" si="92"/>
        <v>520547000</v>
      </c>
      <c r="H150" s="5">
        <f t="shared" si="93"/>
        <v>31232800</v>
      </c>
      <c r="I150" s="6">
        <f t="shared" si="94"/>
        <v>551780000</v>
      </c>
    </row>
    <row r="151" spans="2:9" x14ac:dyDescent="0.3">
      <c r="B151" s="3">
        <v>15</v>
      </c>
      <c r="C151" s="16"/>
      <c r="D151" s="1" t="s">
        <v>15</v>
      </c>
      <c r="E151" s="4">
        <f t="shared" ref="E151:F151" si="107">ROUNDUP(+E129*92%,-3)</f>
        <v>234318000</v>
      </c>
      <c r="F151" s="4">
        <f t="shared" si="107"/>
        <v>351477000</v>
      </c>
      <c r="G151" s="2">
        <f t="shared" si="92"/>
        <v>585795000</v>
      </c>
      <c r="H151" s="5">
        <f t="shared" si="93"/>
        <v>35147700</v>
      </c>
      <c r="I151" s="6">
        <f t="shared" si="94"/>
        <v>620940000</v>
      </c>
    </row>
    <row r="152" spans="2:9" x14ac:dyDescent="0.3">
      <c r="B152" s="3">
        <v>16</v>
      </c>
      <c r="C152" s="16"/>
      <c r="D152" s="1" t="s">
        <v>16</v>
      </c>
      <c r="E152" s="4">
        <f t="shared" ref="E152:F152" si="108">ROUNDUP(+E130*92%,-3)</f>
        <v>171970000</v>
      </c>
      <c r="F152" s="4">
        <f t="shared" si="108"/>
        <v>257953000</v>
      </c>
      <c r="G152" s="2">
        <f t="shared" si="92"/>
        <v>429923000</v>
      </c>
      <c r="H152" s="5">
        <f t="shared" si="93"/>
        <v>25795300</v>
      </c>
      <c r="I152" s="6">
        <f t="shared" si="94"/>
        <v>455720000</v>
      </c>
    </row>
    <row r="153" spans="2:9" ht="17.25" thickBot="1" x14ac:dyDescent="0.35">
      <c r="B153" s="17" t="s">
        <v>23</v>
      </c>
      <c r="C153" s="18"/>
      <c r="D153" s="18"/>
      <c r="E153" s="7">
        <f>SUM(E137:E152)</f>
        <v>3452435000</v>
      </c>
      <c r="F153" s="7">
        <f>SUM(F137:F152)</f>
        <v>5178629000</v>
      </c>
      <c r="G153" s="7">
        <f>SUM(G137:G152)</f>
        <v>8631064000</v>
      </c>
      <c r="H153" s="7">
        <f>SUM(H137:H152)</f>
        <v>517862900</v>
      </c>
      <c r="I153" s="8">
        <f>SUM(I137:I152)</f>
        <v>9148930000</v>
      </c>
    </row>
    <row r="154" spans="2:9" x14ac:dyDescent="0.3">
      <c r="E154" s="12">
        <f>+E153/E131</f>
        <v>0.92000238765433484</v>
      </c>
      <c r="F154" s="12">
        <f t="shared" ref="F154" si="109">+F153/F131</f>
        <v>0.92000139990932572</v>
      </c>
      <c r="G154" s="12">
        <f t="shared" ref="G154" si="110">+G153/G131</f>
        <v>0.9200017950081506</v>
      </c>
      <c r="H154" s="12">
        <f t="shared" ref="H154" si="111">+H153/H131</f>
        <v>0.92000139990932572</v>
      </c>
      <c r="I154" s="12">
        <f t="shared" ref="I154" si="112">+I153/I131</f>
        <v>0.92000269496785148</v>
      </c>
    </row>
  </sheetData>
  <mergeCells count="70">
    <mergeCell ref="I135:I136"/>
    <mergeCell ref="C137:C152"/>
    <mergeCell ref="B153:D153"/>
    <mergeCell ref="I113:I114"/>
    <mergeCell ref="C115:C130"/>
    <mergeCell ref="B131:D131"/>
    <mergeCell ref="B134:I134"/>
    <mergeCell ref="B135:B136"/>
    <mergeCell ref="C135:D136"/>
    <mergeCell ref="E135:E136"/>
    <mergeCell ref="F135:F136"/>
    <mergeCell ref="G135:G136"/>
    <mergeCell ref="H135:H136"/>
    <mergeCell ref="I91:I92"/>
    <mergeCell ref="C93:C108"/>
    <mergeCell ref="B109:D109"/>
    <mergeCell ref="B112:I112"/>
    <mergeCell ref="B113:B114"/>
    <mergeCell ref="C113:D114"/>
    <mergeCell ref="E113:E114"/>
    <mergeCell ref="F113:F114"/>
    <mergeCell ref="G113:G114"/>
    <mergeCell ref="H113:H114"/>
    <mergeCell ref="C71:C86"/>
    <mergeCell ref="B87:D87"/>
    <mergeCell ref="B90:I90"/>
    <mergeCell ref="B91:B92"/>
    <mergeCell ref="C91:D92"/>
    <mergeCell ref="E91:E92"/>
    <mergeCell ref="F91:F92"/>
    <mergeCell ref="G91:G92"/>
    <mergeCell ref="H91:H92"/>
    <mergeCell ref="C49:C64"/>
    <mergeCell ref="B65:D65"/>
    <mergeCell ref="B68:I68"/>
    <mergeCell ref="B69:B70"/>
    <mergeCell ref="C69:D70"/>
    <mergeCell ref="E69:E70"/>
    <mergeCell ref="F69:F70"/>
    <mergeCell ref="G69:G70"/>
    <mergeCell ref="H69:H70"/>
    <mergeCell ref="I69:I70"/>
    <mergeCell ref="C27:C42"/>
    <mergeCell ref="B43:D43"/>
    <mergeCell ref="G25:G26"/>
    <mergeCell ref="B46:I46"/>
    <mergeCell ref="B47:B48"/>
    <mergeCell ref="C47:D48"/>
    <mergeCell ref="E47:E48"/>
    <mergeCell ref="F47:F48"/>
    <mergeCell ref="G47:G48"/>
    <mergeCell ref="H47:H48"/>
    <mergeCell ref="I47:I48"/>
    <mergeCell ref="B24:I24"/>
    <mergeCell ref="B25:B26"/>
    <mergeCell ref="C25:D26"/>
    <mergeCell ref="E25:E26"/>
    <mergeCell ref="F25:F26"/>
    <mergeCell ref="H25:H26"/>
    <mergeCell ref="I25:I26"/>
    <mergeCell ref="C5:C20"/>
    <mergeCell ref="B21:D21"/>
    <mergeCell ref="B2:I2"/>
    <mergeCell ref="B3:B4"/>
    <mergeCell ref="C3:D4"/>
    <mergeCell ref="E3:E4"/>
    <mergeCell ref="F3:F4"/>
    <mergeCell ref="G3:G4"/>
    <mergeCell ref="H3:H4"/>
    <mergeCell ref="I3:I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공매가격산정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2023-04-12T08:28:28Z</dcterms:modified>
</cp:coreProperties>
</file>