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4.진행사업\3.담보신탁\11.서신신협\담보신탁(나주시 다시면 탑클래스 공동주택-6+3개호실)(서신, 함열)\★공매\함열신협\2. 공매진행\"/>
    </mc:Choice>
  </mc:AlternateContent>
  <xr:revisionPtr revIDLastSave="0" documentId="13_ncr:1_{EDCFE5CE-AB97-4110-817B-89723F824DAC}" xr6:coauthVersionLast="36" xr6:coauthVersionMax="36" xr10:uidLastSave="{00000000-0000-0000-0000-000000000000}"/>
  <bookViews>
    <workbookView xWindow="3525" yWindow="331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Sheet1!$A$2:$L$3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9" i="1" l="1"/>
  <c r="M16" i="1"/>
  <c r="M3" i="1"/>
  <c r="L3" i="1"/>
  <c r="D37" i="1"/>
  <c r="E37" i="1"/>
  <c r="F37" i="1"/>
  <c r="I37" i="1"/>
  <c r="D24" i="1"/>
  <c r="E24" i="1"/>
  <c r="F24" i="1"/>
  <c r="I24" i="1"/>
  <c r="I34" i="1" l="1"/>
  <c r="I35" i="1"/>
  <c r="I36" i="1"/>
  <c r="I33" i="1"/>
  <c r="I20" i="1"/>
  <c r="I7" i="1"/>
  <c r="D7" i="1"/>
  <c r="E33" i="1" l="1"/>
  <c r="D33" i="1"/>
  <c r="E20" i="1"/>
  <c r="D20" i="1"/>
  <c r="E7" i="1"/>
  <c r="E34" i="1" l="1"/>
  <c r="D34" i="1"/>
  <c r="D35" i="1" s="1"/>
  <c r="D36" i="1" s="1"/>
  <c r="F29" i="1"/>
  <c r="F33" i="1" s="1"/>
  <c r="F34" i="1" l="1"/>
  <c r="J29" i="1" s="1"/>
  <c r="I29" i="1"/>
  <c r="E35" i="1"/>
  <c r="F35" i="1"/>
  <c r="F16" i="1"/>
  <c r="F20" i="1" s="1"/>
  <c r="F3" i="1"/>
  <c r="F7" i="1" s="1"/>
  <c r="E21" i="1"/>
  <c r="E22" i="1" s="1"/>
  <c r="D21" i="1"/>
  <c r="D22" i="1" s="1"/>
  <c r="D23" i="1" s="1"/>
  <c r="F21" i="1" l="1"/>
  <c r="F36" i="1"/>
  <c r="K29" i="1"/>
  <c r="E36" i="1"/>
  <c r="E23" i="1"/>
  <c r="I16" i="1"/>
  <c r="I21" i="1" l="1"/>
  <c r="J16" i="1" s="1"/>
  <c r="F22" i="1"/>
  <c r="D8" i="1"/>
  <c r="D9" i="1" s="1"/>
  <c r="D10" i="1" s="1"/>
  <c r="D11" i="1" s="1"/>
  <c r="E8" i="1"/>
  <c r="F8" i="1"/>
  <c r="I8" i="1" s="1"/>
  <c r="I22" i="1" l="1"/>
  <c r="K16" i="1" s="1"/>
  <c r="F23" i="1"/>
  <c r="L29" i="1"/>
  <c r="E9" i="1"/>
  <c r="J3" i="1"/>
  <c r="F9" i="1"/>
  <c r="I9" i="1" s="1"/>
  <c r="I3" i="1"/>
  <c r="I23" i="1" l="1"/>
  <c r="L16" i="1" s="1"/>
  <c r="E10" i="1"/>
  <c r="E11" i="1" s="1"/>
  <c r="F10" i="1"/>
  <c r="K3" i="1"/>
  <c r="I10" i="1" l="1"/>
  <c r="F11" i="1"/>
  <c r="I11" i="1" s="1"/>
</calcChain>
</file>

<file path=xl/sharedStrings.xml><?xml version="1.0" encoding="utf-8"?>
<sst xmlns="http://schemas.openxmlformats.org/spreadsheetml/2006/main" count="74" uniqueCount="25">
  <si>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</si>
  <si>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</si>
  <si>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</si>
  <si>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</si>
  <si>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</si>
  <si>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</si>
  <si>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</si>
  <si>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</si>
  <si>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</si>
  <si>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</si>
  <si>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</si>
  <si>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공매가격(2차)</t>
    <phoneticPr fontId="2" type="noConversion"/>
  </si>
  <si>
    <t>공매가격(3차)</t>
  </si>
  <si>
    <t>공매가격(4차)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</si>
  <si>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</si>
  <si>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</si>
  <si>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</si>
  <si>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</si>
  <si>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감정평가 금액((주)감정평가법인 삼일)</t>
    <phoneticPr fontId="2" type="noConversion"/>
  </si>
  <si>
    <t>국민주택규모 미만 -&gt; 부가가치세 없음</t>
    <phoneticPr fontId="2" type="noConversion"/>
  </si>
  <si>
    <t>다시탑클래스 402호</t>
    <phoneticPr fontId="2" type="noConversion"/>
  </si>
  <si>
    <t>다시탑클래스 602호</t>
    <phoneticPr fontId="2" type="noConversion"/>
  </si>
  <si>
    <t>다시탑클래스 702호</t>
    <phoneticPr fontId="2" type="noConversion"/>
  </si>
  <si>
    <t>5차</t>
    <phoneticPr fontId="2" type="noConversion"/>
  </si>
  <si>
    <t>공매가격(5차)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</si>
</sst>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4" xfId="1" applyNumberFormat="1" applyFont="1" applyFill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41" fontId="0" fillId="0" borderId="4" xfId="1" applyFont="1" applyBorder="1" applyAlignment="1">
      <alignment horizontal="right" vertical="center"/>
    </xf>
    <xf numFmtId="41" fontId="0" fillId="0" borderId="6" xfId="1" applyFont="1" applyBorder="1" applyAlignment="1">
      <alignment horizontal="right" vertical="center"/>
    </xf>
    <xf numFmtId="41" fontId="0" fillId="0" borderId="7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1" fontId="0" fillId="0" borderId="3" xfId="1" applyFont="1" applyBorder="1">
      <alignment vertical="center"/>
    </xf>
    <xf numFmtId="176" fontId="0" fillId="0" borderId="6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 wrapText="1"/>
    </xf>
    <xf numFmtId="176" fontId="3" fillId="0" borderId="4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4" xfId="0" applyFont="1" applyBorder="1" applyAlignment="1">
      <alignment vertical="center"/>
    </xf>
    <xf numFmtId="176" fontId="0" fillId="0" borderId="0" xfId="0" applyNumberFormat="1" applyFill="1" applyBorder="1" applyAlignment="1">
      <alignment horizontal="left"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41" fontId="0" fillId="0" borderId="4" xfId="0" applyNumberFormat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topLeftCell="A4" zoomScale="85" zoomScaleNormal="85" workbookViewId="0">
      <selection activeCell="K10" sqref="K10"/>
    </sheetView>
  </sheetViews>
  <sheetFormatPr defaultRowHeight="16.5" x14ac:dyDescent="0.3"/>
  <cols>
    <col min="1" max="1" width="5.125" customWidth="1"/>
    <col min="2" max="2" width="9" customWidth="1"/>
    <col min="3" max="3" width="21.375" customWidth="1"/>
    <col min="4" max="4" width="13.125" bestFit="1" customWidth="1"/>
    <col min="5" max="6" width="15" bestFit="1" customWidth="1"/>
    <col min="7" max="7" width="14.25" bestFit="1" customWidth="1"/>
    <col min="8" max="8" width="14.25" customWidth="1"/>
    <col min="9" max="9" width="18.125" bestFit="1" customWidth="1"/>
    <col min="10" max="12" width="15.875" bestFit="1" customWidth="1"/>
    <col min="13" max="13" width="13.5" bestFit="1" customWidth="1"/>
  </cols>
  <sheetData>
    <row r="1" spans="1:14" ht="17.25" x14ac:dyDescent="0.3">
      <c r="A1" s="25" t="s">
        <v>18</v>
      </c>
      <c r="B1" s="9"/>
      <c r="C1" s="9"/>
      <c r="D1" s="9"/>
      <c r="E1" s="9"/>
      <c r="F1" s="9"/>
      <c r="G1" s="9"/>
      <c r="H1" s="9"/>
      <c r="I1" s="9"/>
      <c r="J1" s="23"/>
      <c r="K1" s="24"/>
      <c r="L1" s="24"/>
    </row>
    <row r="2" spans="1:14" x14ac:dyDescent="0.3">
      <c r="A2" s="10" t="s">
        <v>0</v>
      </c>
      <c r="B2" s="29" t="s">
        <v>14</v>
      </c>
      <c r="C2" s="29"/>
      <c r="D2" s="20" t="s">
        <v>2</v>
      </c>
      <c r="E2" s="20" t="s">
        <v>3</v>
      </c>
      <c r="F2" s="20" t="s">
        <v>1</v>
      </c>
      <c r="G2" s="21" t="s">
        <v>4</v>
      </c>
      <c r="H2" s="15" t="s">
        <v>15</v>
      </c>
      <c r="I2" s="22" t="s">
        <v>17</v>
      </c>
      <c r="J2" s="20" t="s">
        <v>11</v>
      </c>
      <c r="K2" s="20" t="s">
        <v>12</v>
      </c>
      <c r="L2" s="20" t="s">
        <v>13</v>
      </c>
      <c r="M2" s="20" t="s">
        <v>24</v>
      </c>
      <c r="N2" s="26" t="s">
        <v>19</v>
      </c>
    </row>
    <row r="3" spans="1:14" x14ac:dyDescent="0.3">
      <c r="A3" s="8">
        <v>1</v>
      </c>
      <c r="B3" s="28" t="s">
        <v>20</v>
      </c>
      <c r="C3" s="28"/>
      <c r="D3" s="4">
        <v>23520000</v>
      </c>
      <c r="E3" s="4">
        <v>123480000</v>
      </c>
      <c r="F3" s="4">
        <f>SUM(D3:E3)</f>
        <v>147000000</v>
      </c>
      <c r="G3" s="5">
        <v>0</v>
      </c>
      <c r="H3" s="16">
        <v>0</v>
      </c>
      <c r="I3" s="19">
        <f>I7</f>
        <v>147000000</v>
      </c>
      <c r="J3" s="17">
        <f>I8</f>
        <v>133000000</v>
      </c>
      <c r="K3" s="17">
        <f>I9</f>
        <v>120000000</v>
      </c>
      <c r="L3" s="17">
        <f>I10</f>
        <v>108000000</v>
      </c>
      <c r="M3" s="17">
        <f>I11</f>
        <v>97000000</v>
      </c>
    </row>
    <row r="6" spans="1:14" x14ac:dyDescent="0.3">
      <c r="D6" s="3" t="s">
        <v>2</v>
      </c>
      <c r="E6" s="3" t="s">
        <v>3</v>
      </c>
      <c r="F6" s="3" t="s">
        <v>6</v>
      </c>
      <c r="G6" s="3" t="s">
        <v>4</v>
      </c>
      <c r="H6" s="3" t="s">
        <v>16</v>
      </c>
      <c r="I6" s="3" t="s">
        <v>7</v>
      </c>
    </row>
    <row r="7" spans="1:14" x14ac:dyDescent="0.3">
      <c r="C7" s="2" t="s">
        <v>5</v>
      </c>
      <c r="D7" s="4">
        <f>D3</f>
        <v>23520000</v>
      </c>
      <c r="E7" s="4">
        <f t="shared" ref="E7:F7" si="0">E3</f>
        <v>123480000</v>
      </c>
      <c r="F7" s="4">
        <f t="shared" si="0"/>
        <v>147000000</v>
      </c>
      <c r="G7" s="4"/>
      <c r="H7" s="4"/>
      <c r="I7" s="7">
        <f>ROUNDUP(F7+G7,-6)</f>
        <v>147000000</v>
      </c>
    </row>
    <row r="8" spans="1:14" x14ac:dyDescent="0.3">
      <c r="C8" s="2" t="s">
        <v>8</v>
      </c>
      <c r="D8" s="14">
        <f>D7*0.9</f>
        <v>21168000</v>
      </c>
      <c r="E8" s="14">
        <f>E7*0.9</f>
        <v>111132000</v>
      </c>
      <c r="F8" s="14">
        <f t="shared" ref="F8:F11" si="1">F7*0.9</f>
        <v>132300000</v>
      </c>
      <c r="G8" s="5"/>
      <c r="H8" s="16"/>
      <c r="I8" s="7">
        <f>ROUNDUP(F8+G8,-6)</f>
        <v>133000000</v>
      </c>
    </row>
    <row r="9" spans="1:14" x14ac:dyDescent="0.3">
      <c r="C9" s="2" t="s">
        <v>9</v>
      </c>
      <c r="D9" s="13">
        <f t="shared" ref="D9:D11" si="2">D8*0.9</f>
        <v>19051200</v>
      </c>
      <c r="E9" s="13">
        <f t="shared" ref="E9:E11" si="3">E8*0.9</f>
        <v>100018800</v>
      </c>
      <c r="F9" s="13">
        <f t="shared" si="1"/>
        <v>119070000</v>
      </c>
      <c r="G9" s="5"/>
      <c r="H9" s="16"/>
      <c r="I9" s="7">
        <f>ROUNDUP(F9+G9,-6)</f>
        <v>120000000</v>
      </c>
    </row>
    <row r="10" spans="1:14" x14ac:dyDescent="0.3">
      <c r="C10" s="2" t="s">
        <v>10</v>
      </c>
      <c r="D10" s="13">
        <f t="shared" si="2"/>
        <v>17146080</v>
      </c>
      <c r="E10" s="13">
        <f t="shared" si="3"/>
        <v>90016920</v>
      </c>
      <c r="F10" s="13">
        <f t="shared" si="1"/>
        <v>107163000</v>
      </c>
      <c r="G10" s="5"/>
      <c r="H10" s="16"/>
      <c r="I10" s="7">
        <f t="shared" ref="I10" si="4">ROUNDUP(F10+G10,-6)</f>
        <v>108000000</v>
      </c>
    </row>
    <row r="11" spans="1:14" x14ac:dyDescent="0.3">
      <c r="C11" s="2" t="s">
        <v>23</v>
      </c>
      <c r="D11" s="13">
        <f t="shared" si="2"/>
        <v>15431472</v>
      </c>
      <c r="E11" s="13">
        <f t="shared" si="3"/>
        <v>81015228</v>
      </c>
      <c r="F11" s="13">
        <f t="shared" si="1"/>
        <v>96446700</v>
      </c>
      <c r="G11" s="5"/>
      <c r="H11" s="16"/>
      <c r="I11" s="7">
        <f t="shared" ref="I11" si="5">ROUNDUP(F11+G11,-6)</f>
        <v>97000000</v>
      </c>
    </row>
    <row r="14" spans="1:14" ht="17.25" thickBot="1" x14ac:dyDescent="0.35"/>
    <row r="15" spans="1:14" x14ac:dyDescent="0.3">
      <c r="A15" s="10" t="s">
        <v>0</v>
      </c>
      <c r="B15" s="29" t="s">
        <v>14</v>
      </c>
      <c r="C15" s="29"/>
      <c r="D15" s="18" t="s">
        <v>2</v>
      </c>
      <c r="E15" s="18" t="s">
        <v>3</v>
      </c>
      <c r="F15" s="18" t="s">
        <v>1</v>
      </c>
      <c r="G15" s="1" t="s">
        <v>4</v>
      </c>
      <c r="H15" s="15" t="s">
        <v>15</v>
      </c>
      <c r="I15" s="11" t="s">
        <v>17</v>
      </c>
      <c r="J15" s="12" t="s">
        <v>11</v>
      </c>
      <c r="K15" s="12" t="s">
        <v>12</v>
      </c>
      <c r="L15" s="12" t="s">
        <v>13</v>
      </c>
      <c r="M15" s="12" t="s">
        <v>24</v>
      </c>
    </row>
    <row r="16" spans="1:14" x14ac:dyDescent="0.3">
      <c r="A16" s="8">
        <v>2</v>
      </c>
      <c r="B16" s="28" t="s">
        <v>21</v>
      </c>
      <c r="C16" s="28"/>
      <c r="D16" s="4">
        <v>23520000</v>
      </c>
      <c r="E16" s="4">
        <v>123480000</v>
      </c>
      <c r="F16" s="4">
        <f>SUM(D16:E16)</f>
        <v>147000000</v>
      </c>
      <c r="G16" s="5">
        <v>0</v>
      </c>
      <c r="H16" s="16">
        <v>0</v>
      </c>
      <c r="I16" s="19">
        <f>I20</f>
        <v>147000000</v>
      </c>
      <c r="J16" s="17">
        <f>I21</f>
        <v>133000000</v>
      </c>
      <c r="K16" s="17">
        <f>I22</f>
        <v>120000000</v>
      </c>
      <c r="L16" s="17">
        <f>I23</f>
        <v>108000000</v>
      </c>
      <c r="M16" s="17">
        <f>I24</f>
        <v>97000000</v>
      </c>
    </row>
    <row r="19" spans="1:13" x14ac:dyDescent="0.3">
      <c r="D19" s="3" t="s">
        <v>2</v>
      </c>
      <c r="E19" s="3" t="s">
        <v>3</v>
      </c>
      <c r="F19" s="3" t="s">
        <v>6</v>
      </c>
      <c r="G19" s="3" t="s">
        <v>4</v>
      </c>
      <c r="H19" s="3" t="s">
        <v>16</v>
      </c>
      <c r="I19" s="3" t="s">
        <v>7</v>
      </c>
    </row>
    <row r="20" spans="1:13" x14ac:dyDescent="0.3">
      <c r="C20" s="2" t="s">
        <v>5</v>
      </c>
      <c r="D20" s="4">
        <f>D16</f>
        <v>23520000</v>
      </c>
      <c r="E20" s="4">
        <f t="shared" ref="E20:F20" si="6">E16</f>
        <v>123480000</v>
      </c>
      <c r="F20" s="4">
        <f t="shared" si="6"/>
        <v>147000000</v>
      </c>
      <c r="G20" s="4"/>
      <c r="H20" s="4"/>
      <c r="I20" s="7">
        <f>ROUNDUP(F20+G20,-6)</f>
        <v>147000000</v>
      </c>
    </row>
    <row r="21" spans="1:13" x14ac:dyDescent="0.3">
      <c r="C21" s="2" t="s">
        <v>8</v>
      </c>
      <c r="D21" s="14">
        <f>D20*0.9</f>
        <v>21168000</v>
      </c>
      <c r="E21" s="14">
        <f>E20*0.9</f>
        <v>111132000</v>
      </c>
      <c r="F21" s="14">
        <f t="shared" ref="F21:F24" si="7">F20*0.9</f>
        <v>132300000</v>
      </c>
      <c r="G21" s="5"/>
      <c r="H21" s="6"/>
      <c r="I21" s="7">
        <f>ROUNDUP(F21+G21,-6)</f>
        <v>133000000</v>
      </c>
    </row>
    <row r="22" spans="1:13" x14ac:dyDescent="0.3">
      <c r="C22" s="2" t="s">
        <v>9</v>
      </c>
      <c r="D22" s="13">
        <f t="shared" ref="D22:E24" si="8">D21*0.9</f>
        <v>19051200</v>
      </c>
      <c r="E22" s="13">
        <f t="shared" si="8"/>
        <v>100018800</v>
      </c>
      <c r="F22" s="13">
        <f t="shared" si="7"/>
        <v>119070000</v>
      </c>
      <c r="G22" s="5"/>
      <c r="H22" s="6"/>
      <c r="I22" s="7">
        <f>ROUNDUP(F22+G22,-6)</f>
        <v>120000000</v>
      </c>
    </row>
    <row r="23" spans="1:13" x14ac:dyDescent="0.3">
      <c r="C23" s="2" t="s">
        <v>10</v>
      </c>
      <c r="D23" s="13">
        <f t="shared" si="8"/>
        <v>17146080</v>
      </c>
      <c r="E23" s="13">
        <f t="shared" si="8"/>
        <v>90016920</v>
      </c>
      <c r="F23" s="13">
        <f t="shared" si="7"/>
        <v>107163000</v>
      </c>
      <c r="G23" s="5"/>
      <c r="H23" s="6"/>
      <c r="I23" s="7">
        <f>ROUNDUP(F23+G23,-6)</f>
        <v>108000000</v>
      </c>
    </row>
    <row r="24" spans="1:13" x14ac:dyDescent="0.3">
      <c r="C24" s="2" t="s">
        <v>23</v>
      </c>
      <c r="D24" s="13">
        <f t="shared" si="8"/>
        <v>15431472</v>
      </c>
      <c r="E24" s="13">
        <f t="shared" si="8"/>
        <v>81015228</v>
      </c>
      <c r="F24" s="13">
        <f t="shared" si="7"/>
        <v>96446700</v>
      </c>
      <c r="G24" s="5"/>
      <c r="H24" s="6"/>
      <c r="I24" s="7">
        <f>ROUNDUP(F24+G24,-6)</f>
        <v>97000000</v>
      </c>
    </row>
    <row r="28" spans="1:13" x14ac:dyDescent="0.3">
      <c r="A28" s="10" t="s">
        <v>0</v>
      </c>
      <c r="B28" s="29" t="s">
        <v>14</v>
      </c>
      <c r="C28" s="29"/>
      <c r="D28" s="27" t="s">
        <v>2</v>
      </c>
      <c r="E28" s="27" t="s">
        <v>3</v>
      </c>
      <c r="F28" s="27" t="s">
        <v>1</v>
      </c>
      <c r="G28" s="31" t="s">
        <v>4</v>
      </c>
      <c r="H28" s="31" t="s">
        <v>15</v>
      </c>
      <c r="I28" s="32" t="s">
        <v>17</v>
      </c>
      <c r="J28" s="27" t="s">
        <v>11</v>
      </c>
      <c r="K28" s="27" t="s">
        <v>12</v>
      </c>
      <c r="L28" s="27" t="s">
        <v>13</v>
      </c>
      <c r="M28" s="27" t="s">
        <v>24</v>
      </c>
    </row>
    <row r="29" spans="1:13" x14ac:dyDescent="0.3">
      <c r="A29" s="8">
        <v>3</v>
      </c>
      <c r="B29" s="28" t="s">
        <v>22</v>
      </c>
      <c r="C29" s="28"/>
      <c r="D29" s="4">
        <v>23520000</v>
      </c>
      <c r="E29" s="4">
        <v>123480000</v>
      </c>
      <c r="F29" s="4">
        <f>SUM(D29:E29)</f>
        <v>147000000</v>
      </c>
      <c r="G29" s="6">
        <v>0</v>
      </c>
      <c r="H29" s="6">
        <v>0</v>
      </c>
      <c r="I29" s="17">
        <f>I33</f>
        <v>147000000</v>
      </c>
      <c r="J29" s="17">
        <f>I34</f>
        <v>133000000</v>
      </c>
      <c r="K29" s="17">
        <f>I35</f>
        <v>120000000</v>
      </c>
      <c r="L29" s="17">
        <f>I36</f>
        <v>108000000</v>
      </c>
      <c r="M29" s="17">
        <f>I37</f>
        <v>97000000</v>
      </c>
    </row>
    <row r="32" spans="1:13" x14ac:dyDescent="0.3">
      <c r="D32" s="3" t="s">
        <v>2</v>
      </c>
      <c r="E32" s="3" t="s">
        <v>3</v>
      </c>
      <c r="F32" s="3" t="s">
        <v>6</v>
      </c>
      <c r="G32" s="3" t="s">
        <v>4</v>
      </c>
      <c r="H32" s="3" t="s">
        <v>15</v>
      </c>
      <c r="I32" s="3" t="s">
        <v>7</v>
      </c>
    </row>
    <row r="33" spans="3:9" x14ac:dyDescent="0.3">
      <c r="C33" s="2" t="s">
        <v>5</v>
      </c>
      <c r="D33" s="4">
        <f>D29</f>
        <v>23520000</v>
      </c>
      <c r="E33" s="4">
        <f t="shared" ref="E33:F33" si="9">E29</f>
        <v>123480000</v>
      </c>
      <c r="F33" s="4">
        <f t="shared" si="9"/>
        <v>147000000</v>
      </c>
      <c r="G33" s="4"/>
      <c r="H33" s="4"/>
      <c r="I33" s="7">
        <f>ROUNDUP(F33+G33,-6)</f>
        <v>147000000</v>
      </c>
    </row>
    <row r="34" spans="3:9" x14ac:dyDescent="0.3">
      <c r="C34" s="2" t="s">
        <v>8</v>
      </c>
      <c r="D34" s="14">
        <f>D33*0.9</f>
        <v>21168000</v>
      </c>
      <c r="E34" s="14">
        <f>E33*0.9</f>
        <v>111132000</v>
      </c>
      <c r="F34" s="14">
        <f t="shared" ref="F34:F37" si="10">F33*0.9</f>
        <v>132300000</v>
      </c>
      <c r="G34" s="5"/>
      <c r="H34" s="6"/>
      <c r="I34" s="7">
        <f t="shared" ref="I34:I36" si="11">ROUNDUP(F34+G34,-6)</f>
        <v>133000000</v>
      </c>
    </row>
    <row r="35" spans="3:9" x14ac:dyDescent="0.3">
      <c r="C35" s="2" t="s">
        <v>9</v>
      </c>
      <c r="D35" s="13">
        <f t="shared" ref="D35:E37" si="12">D34*0.9</f>
        <v>19051200</v>
      </c>
      <c r="E35" s="13">
        <f t="shared" si="12"/>
        <v>100018800</v>
      </c>
      <c r="F35" s="13">
        <f t="shared" si="10"/>
        <v>119070000</v>
      </c>
      <c r="G35" s="5"/>
      <c r="H35" s="6"/>
      <c r="I35" s="7">
        <f t="shared" si="11"/>
        <v>120000000</v>
      </c>
    </row>
    <row r="36" spans="3:9" x14ac:dyDescent="0.3">
      <c r="C36" s="2" t="s">
        <v>10</v>
      </c>
      <c r="D36" s="13">
        <f t="shared" si="12"/>
        <v>17146080</v>
      </c>
      <c r="E36" s="13">
        <f t="shared" si="12"/>
        <v>90016920</v>
      </c>
      <c r="F36" s="13">
        <f t="shared" si="10"/>
        <v>107163000</v>
      </c>
      <c r="G36" s="5"/>
      <c r="H36" s="6"/>
      <c r="I36" s="7">
        <f t="shared" si="11"/>
        <v>108000000</v>
      </c>
    </row>
    <row r="37" spans="3:9" x14ac:dyDescent="0.3">
      <c r="C37" s="30" t="s">
        <v>23</v>
      </c>
      <c r="D37" s="13">
        <f t="shared" si="12"/>
        <v>15431472</v>
      </c>
      <c r="E37" s="13">
        <f t="shared" si="12"/>
        <v>81015228</v>
      </c>
      <c r="F37" s="13">
        <f t="shared" si="10"/>
        <v>96446700</v>
      </c>
      <c r="G37" s="5"/>
      <c r="H37" s="6"/>
      <c r="I37" s="7">
        <f t="shared" ref="I37" si="13">ROUNDUP(F37+G37,-6)</f>
        <v>97000000</v>
      </c>
    </row>
  </sheetData>
  <autoFilter ref="A2:L3" xr:uid="{00000000-0009-0000-0000-000000000000}">
    <filterColumn colId="1" showButton="0"/>
  </autoFilter>
  <mergeCells count="6">
    <mergeCell ref="B29:C29"/>
    <mergeCell ref="B16:C16"/>
    <mergeCell ref="B2:C2"/>
    <mergeCell ref="B3:C3"/>
    <mergeCell ref="B15:C15"/>
    <mergeCell ref="B28:C2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2023-05-19T04:39:37Z</dcterms:modified>
</cp:coreProperties>
</file>