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1본부3팀-공용\4.진행사업\3.담보신탁\30. 김천신협\경상북도 예천군 청복리 407-3번지 담보신탁(건물)\공매진행\5차\2. 공매 진행\"/>
    </mc:Choice>
  </mc:AlternateContent>
  <xr:revisionPtr revIDLastSave="0" documentId="13_ncr:1_{5DBEC7CC-28C3-433C-B686-3B16B15F058F}" xr6:coauthVersionLast="36" xr6:coauthVersionMax="36" xr10:uidLastSave="{00000000-0000-0000-0000-000000000000}"/>
  <bookViews>
    <workbookView xWindow="0" yWindow="0" windowWidth="28545" windowHeight="11820" xr2:uid="{00000000-000D-0000-FFFF-FFFF00000000}"/>
  </bookViews>
  <sheets>
    <sheet name="공매예정가격" sheetId="1" r:id="rId1"/>
  </sheets>
  <definedNames>
    <definedName name="_xlnm.Print_Area" localSheetId="0">공매예정가격!$A$1:$R$31</definedName>
  </definedNames>
  <calcPr calcId="191029"/>
</workbook>
</file>

<file path=xl/calcChain.xml><?xml version="1.0" encoding="utf-8"?>
<calcChain xmlns="http://schemas.openxmlformats.org/spreadsheetml/2006/main">
  <c r="K229" i="1" l="1"/>
  <c r="G229" i="1"/>
  <c r="F228" i="1"/>
  <c r="K227" i="1"/>
  <c r="K226" i="1"/>
  <c r="G225" i="1"/>
  <c r="K224" i="1"/>
  <c r="F223" i="1"/>
  <c r="K222" i="1"/>
  <c r="G222" i="1"/>
  <c r="K221" i="1"/>
  <c r="F220" i="1"/>
  <c r="K219" i="1"/>
  <c r="G218" i="1"/>
  <c r="G217" i="1"/>
  <c r="K216" i="1"/>
  <c r="F215" i="1"/>
  <c r="K223" i="1" l="1"/>
  <c r="G223" i="1"/>
  <c r="M223" i="1" s="1"/>
  <c r="K215" i="1"/>
  <c r="G215" i="1"/>
  <c r="M215" i="1" s="1"/>
  <c r="F219" i="1"/>
  <c r="G219" i="1"/>
  <c r="G226" i="1"/>
  <c r="F226" i="1"/>
  <c r="K218" i="1"/>
  <c r="F216" i="1"/>
  <c r="G220" i="1"/>
  <c r="M220" i="1" s="1"/>
  <c r="G221" i="1"/>
  <c r="G216" i="1"/>
  <c r="G227" i="1"/>
  <c r="F225" i="1"/>
  <c r="F227" i="1"/>
  <c r="F217" i="1"/>
  <c r="G228" i="1"/>
  <c r="L228" i="1" s="1"/>
  <c r="K217" i="1"/>
  <c r="K225" i="1"/>
  <c r="K228" i="1"/>
  <c r="F218" i="1"/>
  <c r="F229" i="1"/>
  <c r="F224" i="1"/>
  <c r="G224" i="1"/>
  <c r="K220" i="1"/>
  <c r="F221" i="1"/>
  <c r="F222" i="1"/>
  <c r="L220" i="1" l="1"/>
  <c r="L222" i="1"/>
  <c r="M222" i="1"/>
  <c r="M219" i="1"/>
  <c r="L219" i="1"/>
  <c r="M217" i="1"/>
  <c r="L217" i="1"/>
  <c r="L215" i="1"/>
  <c r="M218" i="1"/>
  <c r="L218" i="1"/>
  <c r="M221" i="1"/>
  <c r="L221" i="1"/>
  <c r="L224" i="1"/>
  <c r="M224" i="1"/>
  <c r="L223" i="1"/>
  <c r="M226" i="1"/>
  <c r="L226" i="1"/>
  <c r="M227" i="1"/>
  <c r="L227" i="1"/>
  <c r="M225" i="1"/>
  <c r="L225" i="1"/>
  <c r="M228" i="1"/>
  <c r="F230" i="1"/>
  <c r="L216" i="1"/>
  <c r="M216" i="1"/>
  <c r="L229" i="1"/>
  <c r="M229" i="1"/>
  <c r="G230" i="1"/>
  <c r="E230" i="1" l="1"/>
  <c r="L26" i="1"/>
  <c r="L27" i="1"/>
  <c r="L28" i="1"/>
  <c r="L29" i="1"/>
  <c r="L30" i="1"/>
  <c r="L31" i="1"/>
  <c r="L32" i="1"/>
  <c r="L33" i="1"/>
  <c r="L34" i="1"/>
  <c r="F194" i="1" l="1"/>
  <c r="L35" i="1"/>
  <c r="L36" i="1"/>
  <c r="L37" i="1"/>
  <c r="L38" i="1"/>
  <c r="L39" i="1"/>
  <c r="L40" i="1"/>
  <c r="G194" i="1" l="1"/>
  <c r="L194" i="1" s="1"/>
  <c r="K194" i="1"/>
  <c r="M194" i="1"/>
  <c r="K197" i="1" l="1"/>
  <c r="F197" i="1"/>
  <c r="G197" i="1"/>
  <c r="F198" i="1" l="1"/>
  <c r="K198" i="1"/>
  <c r="G198" i="1"/>
  <c r="K196" i="1"/>
  <c r="F196" i="1"/>
  <c r="G196" i="1"/>
  <c r="K207" i="1"/>
  <c r="F207" i="1"/>
  <c r="G207" i="1"/>
  <c r="K195" i="1"/>
  <c r="G195" i="1"/>
  <c r="F195" i="1"/>
  <c r="K199" i="1"/>
  <c r="F199" i="1"/>
  <c r="G199" i="1"/>
  <c r="F204" i="1"/>
  <c r="K204" i="1"/>
  <c r="G204" i="1"/>
  <c r="K206" i="1"/>
  <c r="F206" i="1"/>
  <c r="G206" i="1"/>
  <c r="K208" i="1"/>
  <c r="F208" i="1"/>
  <c r="G208" i="1"/>
  <c r="K203" i="1"/>
  <c r="F203" i="1"/>
  <c r="G203" i="1"/>
  <c r="M197" i="1"/>
  <c r="L197" i="1"/>
  <c r="K200" i="1"/>
  <c r="G200" i="1"/>
  <c r="F200" i="1"/>
  <c r="G41" i="1"/>
  <c r="F41" i="1"/>
  <c r="E41" i="1" s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K27" i="1" s="1"/>
  <c r="E26" i="1"/>
  <c r="E55" i="1" l="1"/>
  <c r="M34" i="1"/>
  <c r="M26" i="1"/>
  <c r="E47" i="1"/>
  <c r="K47" i="1" s="1"/>
  <c r="E56" i="1"/>
  <c r="M35" i="1"/>
  <c r="K36" i="1"/>
  <c r="E57" i="1"/>
  <c r="M36" i="1"/>
  <c r="K39" i="1"/>
  <c r="E60" i="1"/>
  <c r="M39" i="1"/>
  <c r="K26" i="1"/>
  <c r="K29" i="1"/>
  <c r="E50" i="1"/>
  <c r="M29" i="1"/>
  <c r="K33" i="1"/>
  <c r="E54" i="1"/>
  <c r="M33" i="1"/>
  <c r="K35" i="1"/>
  <c r="K38" i="1"/>
  <c r="E59" i="1"/>
  <c r="M38" i="1"/>
  <c r="K40" i="1"/>
  <c r="E61" i="1"/>
  <c r="M40" i="1"/>
  <c r="E48" i="1"/>
  <c r="M27" i="1"/>
  <c r="K31" i="1"/>
  <c r="E52" i="1"/>
  <c r="M31" i="1"/>
  <c r="K34" i="1"/>
  <c r="K37" i="1"/>
  <c r="E58" i="1"/>
  <c r="M37" i="1"/>
  <c r="K28" i="1"/>
  <c r="E49" i="1"/>
  <c r="M28" i="1"/>
  <c r="K30" i="1"/>
  <c r="E51" i="1"/>
  <c r="M30" i="1"/>
  <c r="K32" i="1"/>
  <c r="E53" i="1"/>
  <c r="M32" i="1"/>
  <c r="M206" i="1"/>
  <c r="L206" i="1"/>
  <c r="M195" i="1"/>
  <c r="L195" i="1"/>
  <c r="M200" i="1"/>
  <c r="L200" i="1"/>
  <c r="G205" i="1"/>
  <c r="K205" i="1"/>
  <c r="F205" i="1"/>
  <c r="L196" i="1"/>
  <c r="M196" i="1"/>
  <c r="M203" i="1"/>
  <c r="L203" i="1"/>
  <c r="F202" i="1"/>
  <c r="K202" i="1"/>
  <c r="G202" i="1"/>
  <c r="K201" i="1"/>
  <c r="F201" i="1"/>
  <c r="G201" i="1"/>
  <c r="L198" i="1"/>
  <c r="M198" i="1"/>
  <c r="M208" i="1"/>
  <c r="L208" i="1"/>
  <c r="L204" i="1"/>
  <c r="M204" i="1"/>
  <c r="L207" i="1"/>
  <c r="M207" i="1"/>
  <c r="L199" i="1"/>
  <c r="M199" i="1"/>
  <c r="G20" i="1"/>
  <c r="F20" i="1"/>
  <c r="E19" i="1"/>
  <c r="K19" i="1" s="1"/>
  <c r="E16" i="1"/>
  <c r="K16" i="1" s="1"/>
  <c r="E17" i="1"/>
  <c r="K17" i="1" s="1"/>
  <c r="E18" i="1"/>
  <c r="K18" i="1" s="1"/>
  <c r="E15" i="1"/>
  <c r="E14" i="1"/>
  <c r="E13" i="1"/>
  <c r="E12" i="1"/>
  <c r="K12" i="1" s="1"/>
  <c r="E11" i="1"/>
  <c r="K11" i="1" s="1"/>
  <c r="E10" i="1"/>
  <c r="K10" i="1" s="1"/>
  <c r="E9" i="1"/>
  <c r="K9" i="1" s="1"/>
  <c r="E8" i="1"/>
  <c r="K8" i="1" s="1"/>
  <c r="E7" i="1"/>
  <c r="E6" i="1"/>
  <c r="G209" i="1" l="1"/>
  <c r="F60" i="1"/>
  <c r="G60" i="1"/>
  <c r="E81" i="1"/>
  <c r="K60" i="1"/>
  <c r="F57" i="1"/>
  <c r="G57" i="1"/>
  <c r="M57" i="1" s="1"/>
  <c r="E78" i="1"/>
  <c r="K57" i="1"/>
  <c r="G53" i="1"/>
  <c r="F53" i="1"/>
  <c r="E74" i="1"/>
  <c r="K53" i="1"/>
  <c r="G52" i="1"/>
  <c r="E73" i="1"/>
  <c r="F52" i="1"/>
  <c r="K52" i="1"/>
  <c r="G61" i="1"/>
  <c r="E82" i="1"/>
  <c r="F61" i="1"/>
  <c r="E80" i="1"/>
  <c r="G59" i="1"/>
  <c r="F59" i="1"/>
  <c r="K59" i="1"/>
  <c r="G56" i="1"/>
  <c r="F56" i="1"/>
  <c r="E77" i="1"/>
  <c r="K56" i="1"/>
  <c r="E79" i="1"/>
  <c r="F58" i="1"/>
  <c r="G58" i="1"/>
  <c r="M58" i="1" s="1"/>
  <c r="K58" i="1"/>
  <c r="G48" i="1"/>
  <c r="F48" i="1"/>
  <c r="E69" i="1"/>
  <c r="K48" i="1"/>
  <c r="F47" i="1"/>
  <c r="E68" i="1"/>
  <c r="G47" i="1"/>
  <c r="G49" i="1"/>
  <c r="M49" i="1" s="1"/>
  <c r="E70" i="1"/>
  <c r="F49" i="1"/>
  <c r="K49" i="1"/>
  <c r="F50" i="1"/>
  <c r="E71" i="1"/>
  <c r="G50" i="1"/>
  <c r="K50" i="1"/>
  <c r="E72" i="1"/>
  <c r="G51" i="1"/>
  <c r="F51" i="1"/>
  <c r="K51" i="1"/>
  <c r="K61" i="1"/>
  <c r="F54" i="1"/>
  <c r="G54" i="1"/>
  <c r="E75" i="1"/>
  <c r="K54" i="1"/>
  <c r="F55" i="1"/>
  <c r="G55" i="1"/>
  <c r="E76" i="1"/>
  <c r="K55" i="1"/>
  <c r="M202" i="1"/>
  <c r="M201" i="1"/>
  <c r="L201" i="1"/>
  <c r="L202" i="1"/>
  <c r="M205" i="1"/>
  <c r="L205" i="1"/>
  <c r="F209" i="1"/>
  <c r="E209" i="1" s="1"/>
  <c r="E20" i="1"/>
  <c r="K7" i="1"/>
  <c r="K15" i="1"/>
  <c r="K14" i="1"/>
  <c r="K13" i="1"/>
  <c r="K6" i="1"/>
  <c r="M51" i="1" l="1"/>
  <c r="G73" i="1"/>
  <c r="K73" i="1"/>
  <c r="F73" i="1"/>
  <c r="E94" i="1"/>
  <c r="K70" i="1"/>
  <c r="E91" i="1"/>
  <c r="F70" i="1"/>
  <c r="G70" i="1"/>
  <c r="L61" i="1"/>
  <c r="M61" i="1"/>
  <c r="M52" i="1"/>
  <c r="L52" i="1"/>
  <c r="F72" i="1"/>
  <c r="G72" i="1"/>
  <c r="K72" i="1"/>
  <c r="E93" i="1"/>
  <c r="K69" i="1"/>
  <c r="E90" i="1"/>
  <c r="G69" i="1"/>
  <c r="F69" i="1"/>
  <c r="L51" i="1"/>
  <c r="L57" i="1"/>
  <c r="G80" i="1"/>
  <c r="K80" i="1"/>
  <c r="F80" i="1"/>
  <c r="E101" i="1"/>
  <c r="E89" i="1"/>
  <c r="K68" i="1"/>
  <c r="G68" i="1"/>
  <c r="F68" i="1"/>
  <c r="M54" i="1"/>
  <c r="L54" i="1"/>
  <c r="G74" i="1"/>
  <c r="K74" i="1"/>
  <c r="F74" i="1"/>
  <c r="E95" i="1"/>
  <c r="L58" i="1"/>
  <c r="K78" i="1"/>
  <c r="G78" i="1"/>
  <c r="E99" i="1"/>
  <c r="F78" i="1"/>
  <c r="F71" i="1"/>
  <c r="E92" i="1"/>
  <c r="G71" i="1"/>
  <c r="L71" i="1" s="1"/>
  <c r="K71" i="1"/>
  <c r="M55" i="1"/>
  <c r="L55" i="1"/>
  <c r="G62" i="1"/>
  <c r="L53" i="1"/>
  <c r="M53" i="1"/>
  <c r="K79" i="1"/>
  <c r="F79" i="1"/>
  <c r="G79" i="1"/>
  <c r="E100" i="1"/>
  <c r="L50" i="1"/>
  <c r="M50" i="1"/>
  <c r="G81" i="1"/>
  <c r="F81" i="1"/>
  <c r="K81" i="1"/>
  <c r="E102" i="1"/>
  <c r="K75" i="1"/>
  <c r="G75" i="1"/>
  <c r="F75" i="1"/>
  <c r="E96" i="1"/>
  <c r="L47" i="1"/>
  <c r="M47" i="1"/>
  <c r="F62" i="1"/>
  <c r="M56" i="1"/>
  <c r="L56" i="1"/>
  <c r="L59" i="1"/>
  <c r="M59" i="1"/>
  <c r="K82" i="1"/>
  <c r="F82" i="1"/>
  <c r="E103" i="1"/>
  <c r="G82" i="1"/>
  <c r="M48" i="1"/>
  <c r="L48" i="1"/>
  <c r="G77" i="1"/>
  <c r="E98" i="1"/>
  <c r="K77" i="1"/>
  <c r="F77" i="1"/>
  <c r="K76" i="1"/>
  <c r="F76" i="1"/>
  <c r="E97" i="1"/>
  <c r="G76" i="1"/>
  <c r="L49" i="1"/>
  <c r="L60" i="1"/>
  <c r="M60" i="1"/>
  <c r="E5" i="1"/>
  <c r="K5" i="1" s="1"/>
  <c r="M72" i="1" l="1"/>
  <c r="F95" i="1"/>
  <c r="K95" i="1"/>
  <c r="G95" i="1"/>
  <c r="M95" i="1" s="1"/>
  <c r="E116" i="1"/>
  <c r="L72" i="1"/>
  <c r="M82" i="1"/>
  <c r="L82" i="1"/>
  <c r="K91" i="1"/>
  <c r="F91" i="1"/>
  <c r="E112" i="1"/>
  <c r="G91" i="1"/>
  <c r="K103" i="1"/>
  <c r="E124" i="1"/>
  <c r="F103" i="1"/>
  <c r="G103" i="1"/>
  <c r="F100" i="1"/>
  <c r="G100" i="1"/>
  <c r="K100" i="1"/>
  <c r="E121" i="1"/>
  <c r="G92" i="1"/>
  <c r="F92" i="1"/>
  <c r="E113" i="1"/>
  <c r="K92" i="1"/>
  <c r="M81" i="1"/>
  <c r="L81" i="1"/>
  <c r="K93" i="1"/>
  <c r="G93" i="1"/>
  <c r="F93" i="1"/>
  <c r="E114" i="1"/>
  <c r="G83" i="1"/>
  <c r="M76" i="1"/>
  <c r="L76" i="1"/>
  <c r="M80" i="1"/>
  <c r="L80" i="1"/>
  <c r="M71" i="1"/>
  <c r="K94" i="1"/>
  <c r="G94" i="1"/>
  <c r="F94" i="1"/>
  <c r="E115" i="1"/>
  <c r="M69" i="1"/>
  <c r="L69" i="1"/>
  <c r="M79" i="1"/>
  <c r="L79" i="1"/>
  <c r="E62" i="1"/>
  <c r="M77" i="1"/>
  <c r="L77" i="1"/>
  <c r="L78" i="1"/>
  <c r="M78" i="1"/>
  <c r="M73" i="1"/>
  <c r="L73" i="1"/>
  <c r="K90" i="1"/>
  <c r="G90" i="1"/>
  <c r="E111" i="1"/>
  <c r="F90" i="1"/>
  <c r="L68" i="1"/>
  <c r="M68" i="1"/>
  <c r="F83" i="1"/>
  <c r="G97" i="1"/>
  <c r="F97" i="1"/>
  <c r="K97" i="1"/>
  <c r="E118" i="1"/>
  <c r="F89" i="1"/>
  <c r="E110" i="1"/>
  <c r="K89" i="1"/>
  <c r="G89" i="1"/>
  <c r="L70" i="1"/>
  <c r="M70" i="1"/>
  <c r="K98" i="1"/>
  <c r="F98" i="1"/>
  <c r="G98" i="1"/>
  <c r="E119" i="1"/>
  <c r="K102" i="1"/>
  <c r="G102" i="1"/>
  <c r="E123" i="1"/>
  <c r="F102" i="1"/>
  <c r="K99" i="1"/>
  <c r="G99" i="1"/>
  <c r="F99" i="1"/>
  <c r="E120" i="1"/>
  <c r="M74" i="1"/>
  <c r="L74" i="1"/>
  <c r="K101" i="1"/>
  <c r="G101" i="1"/>
  <c r="F101" i="1"/>
  <c r="E122" i="1"/>
  <c r="F96" i="1"/>
  <c r="K96" i="1"/>
  <c r="E117" i="1"/>
  <c r="G96" i="1"/>
  <c r="M96" i="1" s="1"/>
  <c r="L75" i="1"/>
  <c r="M75" i="1"/>
  <c r="M103" i="1" l="1"/>
  <c r="L103" i="1"/>
  <c r="F111" i="1"/>
  <c r="K111" i="1"/>
  <c r="E132" i="1"/>
  <c r="G111" i="1"/>
  <c r="L111" i="1" s="1"/>
  <c r="L96" i="1"/>
  <c r="F114" i="1"/>
  <c r="K114" i="1"/>
  <c r="E135" i="1"/>
  <c r="G114" i="1"/>
  <c r="M114" i="1" s="1"/>
  <c r="L93" i="1"/>
  <c r="M93" i="1"/>
  <c r="F123" i="1"/>
  <c r="G123" i="1"/>
  <c r="M123" i="1" s="1"/>
  <c r="E144" i="1"/>
  <c r="K123" i="1"/>
  <c r="L94" i="1"/>
  <c r="M94" i="1"/>
  <c r="G124" i="1"/>
  <c r="F124" i="1"/>
  <c r="K124" i="1"/>
  <c r="E145" i="1"/>
  <c r="G122" i="1"/>
  <c r="F122" i="1"/>
  <c r="K122" i="1"/>
  <c r="E143" i="1"/>
  <c r="M91" i="1"/>
  <c r="L91" i="1"/>
  <c r="L97" i="1"/>
  <c r="M97" i="1"/>
  <c r="G121" i="1"/>
  <c r="K121" i="1"/>
  <c r="F121" i="1"/>
  <c r="E142" i="1"/>
  <c r="G104" i="1"/>
  <c r="M99" i="1"/>
  <c r="L99" i="1"/>
  <c r="G116" i="1"/>
  <c r="E137" i="1"/>
  <c r="K116" i="1"/>
  <c r="F116" i="1"/>
  <c r="M100" i="1"/>
  <c r="L100" i="1"/>
  <c r="F117" i="1"/>
  <c r="G117" i="1"/>
  <c r="E138" i="1"/>
  <c r="K117" i="1"/>
  <c r="L101" i="1"/>
  <c r="M101" i="1"/>
  <c r="F110" i="1"/>
  <c r="K110" i="1"/>
  <c r="E131" i="1"/>
  <c r="G110" i="1"/>
  <c r="L90" i="1"/>
  <c r="M90" i="1"/>
  <c r="F120" i="1"/>
  <c r="G120" i="1"/>
  <c r="K120" i="1"/>
  <c r="E141" i="1"/>
  <c r="K113" i="1"/>
  <c r="F113" i="1"/>
  <c r="G113" i="1"/>
  <c r="E134" i="1"/>
  <c r="K115" i="1"/>
  <c r="E136" i="1"/>
  <c r="G115" i="1"/>
  <c r="F115" i="1"/>
  <c r="G119" i="1"/>
  <c r="F119" i="1"/>
  <c r="E140" i="1"/>
  <c r="K119" i="1"/>
  <c r="M98" i="1"/>
  <c r="L98" i="1"/>
  <c r="F112" i="1"/>
  <c r="G112" i="1"/>
  <c r="L112" i="1" s="1"/>
  <c r="E133" i="1"/>
  <c r="K112" i="1"/>
  <c r="L89" i="1"/>
  <c r="M89" i="1"/>
  <c r="F104" i="1"/>
  <c r="K118" i="1"/>
  <c r="F118" i="1"/>
  <c r="E139" i="1"/>
  <c r="G118" i="1"/>
  <c r="M102" i="1"/>
  <c r="L102" i="1"/>
  <c r="E83" i="1"/>
  <c r="L92" i="1"/>
  <c r="M92" i="1"/>
  <c r="L95" i="1"/>
  <c r="G125" i="1" l="1"/>
  <c r="E104" i="1"/>
  <c r="M112" i="1"/>
  <c r="M121" i="1"/>
  <c r="L121" i="1"/>
  <c r="L110" i="1"/>
  <c r="M110" i="1"/>
  <c r="F125" i="1"/>
  <c r="E125" i="1" s="1"/>
  <c r="M115" i="1"/>
  <c r="L115" i="1"/>
  <c r="G143" i="1"/>
  <c r="F143" i="1"/>
  <c r="K143" i="1"/>
  <c r="E164" i="1"/>
  <c r="M116" i="1"/>
  <c r="L116" i="1"/>
  <c r="G137" i="1"/>
  <c r="F137" i="1"/>
  <c r="M137" i="1" s="1"/>
  <c r="K137" i="1"/>
  <c r="E158" i="1"/>
  <c r="F131" i="1"/>
  <c r="G131" i="1"/>
  <c r="K131" i="1"/>
  <c r="E152" i="1"/>
  <c r="E157" i="1"/>
  <c r="G136" i="1"/>
  <c r="F136" i="1"/>
  <c r="K136" i="1"/>
  <c r="K135" i="1"/>
  <c r="E156" i="1"/>
  <c r="F135" i="1"/>
  <c r="G135" i="1"/>
  <c r="F145" i="1"/>
  <c r="K145" i="1"/>
  <c r="G145" i="1"/>
  <c r="E166" i="1"/>
  <c r="G132" i="1"/>
  <c r="F132" i="1"/>
  <c r="E153" i="1"/>
  <c r="K132" i="1"/>
  <c r="E155" i="1"/>
  <c r="K134" i="1"/>
  <c r="F134" i="1"/>
  <c r="G134" i="1"/>
  <c r="K144" i="1"/>
  <c r="G144" i="1"/>
  <c r="E165" i="1"/>
  <c r="F144" i="1"/>
  <c r="E160" i="1"/>
  <c r="F139" i="1"/>
  <c r="G139" i="1"/>
  <c r="K139" i="1"/>
  <c r="L113" i="1"/>
  <c r="M113" i="1"/>
  <c r="L122" i="1"/>
  <c r="M122" i="1"/>
  <c r="F133" i="1"/>
  <c r="G133" i="1"/>
  <c r="E154" i="1"/>
  <c r="K133" i="1"/>
  <c r="L120" i="1"/>
  <c r="M120" i="1"/>
  <c r="L124" i="1"/>
  <c r="M124" i="1"/>
  <c r="M111" i="1"/>
  <c r="F140" i="1"/>
  <c r="E161" i="1"/>
  <c r="K140" i="1"/>
  <c r="G140" i="1"/>
  <c r="L140" i="1" s="1"/>
  <c r="L123" i="1"/>
  <c r="M117" i="1"/>
  <c r="L117" i="1"/>
  <c r="M118" i="1"/>
  <c r="L118" i="1"/>
  <c r="M119" i="1"/>
  <c r="L119" i="1"/>
  <c r="F138" i="1"/>
  <c r="E159" i="1"/>
  <c r="K138" i="1"/>
  <c r="G138" i="1"/>
  <c r="L114" i="1"/>
  <c r="K141" i="1"/>
  <c r="E162" i="1"/>
  <c r="F141" i="1"/>
  <c r="G141" i="1"/>
  <c r="G142" i="1"/>
  <c r="K142" i="1"/>
  <c r="F142" i="1"/>
  <c r="E163" i="1"/>
  <c r="G146" i="1" l="1"/>
  <c r="L137" i="1"/>
  <c r="L132" i="1"/>
  <c r="M132" i="1"/>
  <c r="E179" i="1"/>
  <c r="F158" i="1"/>
  <c r="K158" i="1"/>
  <c r="G158" i="1"/>
  <c r="L135" i="1"/>
  <c r="M135" i="1"/>
  <c r="M142" i="1"/>
  <c r="L142" i="1"/>
  <c r="E182" i="1"/>
  <c r="K161" i="1"/>
  <c r="G161" i="1"/>
  <c r="F161" i="1"/>
  <c r="M143" i="1"/>
  <c r="L143" i="1"/>
  <c r="E178" i="1"/>
  <c r="K157" i="1"/>
  <c r="G157" i="1"/>
  <c r="F157" i="1"/>
  <c r="E186" i="1"/>
  <c r="G165" i="1"/>
  <c r="K165" i="1"/>
  <c r="F165" i="1"/>
  <c r="E174" i="1"/>
  <c r="G153" i="1"/>
  <c r="K153" i="1"/>
  <c r="F153" i="1"/>
  <c r="M131" i="1"/>
  <c r="L131" i="1"/>
  <c r="F146" i="1"/>
  <c r="M145" i="1"/>
  <c r="L145" i="1"/>
  <c r="E184" i="1"/>
  <c r="K163" i="1"/>
  <c r="G163" i="1"/>
  <c r="F163" i="1"/>
  <c r="E177" i="1"/>
  <c r="F156" i="1"/>
  <c r="G156" i="1"/>
  <c r="K156" i="1"/>
  <c r="M141" i="1"/>
  <c r="L141" i="1"/>
  <c r="E183" i="1"/>
  <c r="F162" i="1"/>
  <c r="K162" i="1"/>
  <c r="G162" i="1"/>
  <c r="L134" i="1"/>
  <c r="M134" i="1"/>
  <c r="E181" i="1"/>
  <c r="G160" i="1"/>
  <c r="F160" i="1"/>
  <c r="K160" i="1"/>
  <c r="L133" i="1"/>
  <c r="M133" i="1"/>
  <c r="L139" i="1"/>
  <c r="M139" i="1"/>
  <c r="M144" i="1"/>
  <c r="L144" i="1"/>
  <c r="L136" i="1"/>
  <c r="M136" i="1"/>
  <c r="E175" i="1"/>
  <c r="G154" i="1"/>
  <c r="K154" i="1"/>
  <c r="F154" i="1"/>
  <c r="E176" i="1"/>
  <c r="G155" i="1"/>
  <c r="K155" i="1"/>
  <c r="F155" i="1"/>
  <c r="M138" i="1"/>
  <c r="L138" i="1"/>
  <c r="E187" i="1"/>
  <c r="F166" i="1"/>
  <c r="K166" i="1"/>
  <c r="G166" i="1"/>
  <c r="E185" i="1"/>
  <c r="F164" i="1"/>
  <c r="G164" i="1"/>
  <c r="K164" i="1"/>
  <c r="M140" i="1"/>
  <c r="E180" i="1"/>
  <c r="F159" i="1"/>
  <c r="G159" i="1"/>
  <c r="K159" i="1"/>
  <c r="F152" i="1"/>
  <c r="E173" i="1"/>
  <c r="K152" i="1"/>
  <c r="G152" i="1"/>
  <c r="E146" i="1" l="1"/>
  <c r="L163" i="1"/>
  <c r="M163" i="1"/>
  <c r="M160" i="1"/>
  <c r="L160" i="1"/>
  <c r="F184" i="1"/>
  <c r="G184" i="1"/>
  <c r="K184" i="1"/>
  <c r="M161" i="1"/>
  <c r="L161" i="1"/>
  <c r="L152" i="1"/>
  <c r="M152" i="1"/>
  <c r="F167" i="1"/>
  <c r="M153" i="1"/>
  <c r="L153" i="1"/>
  <c r="K175" i="1"/>
  <c r="F175" i="1"/>
  <c r="G175" i="1"/>
  <c r="F174" i="1"/>
  <c r="G174" i="1"/>
  <c r="K174" i="1"/>
  <c r="G176" i="1"/>
  <c r="F176" i="1"/>
  <c r="K176" i="1"/>
  <c r="L162" i="1"/>
  <c r="M162" i="1"/>
  <c r="L165" i="1"/>
  <c r="M165" i="1"/>
  <c r="L158" i="1"/>
  <c r="M158" i="1"/>
  <c r="F178" i="1"/>
  <c r="K178" i="1"/>
  <c r="G178" i="1"/>
  <c r="M155" i="1"/>
  <c r="L155" i="1"/>
  <c r="M159" i="1"/>
  <c r="L159" i="1"/>
  <c r="M164" i="1"/>
  <c r="L164" i="1"/>
  <c r="G179" i="1"/>
  <c r="K179" i="1"/>
  <c r="F179" i="1"/>
  <c r="M166" i="1"/>
  <c r="L166" i="1"/>
  <c r="F181" i="1"/>
  <c r="G181" i="1"/>
  <c r="K181" i="1"/>
  <c r="K173" i="1"/>
  <c r="G173" i="1"/>
  <c r="F173" i="1"/>
  <c r="M154" i="1"/>
  <c r="L154" i="1"/>
  <c r="G185" i="1"/>
  <c r="F185" i="1"/>
  <c r="K185" i="1"/>
  <c r="K187" i="1"/>
  <c r="G187" i="1"/>
  <c r="F187" i="1"/>
  <c r="K180" i="1"/>
  <c r="F180" i="1"/>
  <c r="G180" i="1"/>
  <c r="K183" i="1"/>
  <c r="F183" i="1"/>
  <c r="G183" i="1"/>
  <c r="L156" i="1"/>
  <c r="M156" i="1"/>
  <c r="F186" i="1"/>
  <c r="G186" i="1"/>
  <c r="K186" i="1"/>
  <c r="G167" i="1"/>
  <c r="G182" i="1"/>
  <c r="F182" i="1"/>
  <c r="M182" i="1" s="1"/>
  <c r="K182" i="1"/>
  <c r="F177" i="1"/>
  <c r="G177" i="1"/>
  <c r="K177" i="1"/>
  <c r="L157" i="1"/>
  <c r="M157" i="1"/>
  <c r="E167" i="1" l="1"/>
  <c r="L175" i="1"/>
  <c r="M175" i="1"/>
  <c r="L185" i="1"/>
  <c r="M185" i="1"/>
  <c r="G188" i="1"/>
  <c r="L176" i="1"/>
  <c r="M176" i="1"/>
  <c r="M184" i="1"/>
  <c r="L184" i="1"/>
  <c r="M180" i="1"/>
  <c r="L180" i="1"/>
  <c r="L182" i="1"/>
  <c r="L173" i="1"/>
  <c r="M173" i="1"/>
  <c r="F188" i="1"/>
  <c r="E188" i="1" s="1"/>
  <c r="M183" i="1"/>
  <c r="L183" i="1"/>
  <c r="M179" i="1"/>
  <c r="L179" i="1"/>
  <c r="M177" i="1"/>
  <c r="L177" i="1"/>
  <c r="M181" i="1"/>
  <c r="L181" i="1"/>
  <c r="L187" i="1"/>
  <c r="M187" i="1"/>
  <c r="L178" i="1"/>
  <c r="M178" i="1"/>
  <c r="M186" i="1"/>
  <c r="L186" i="1"/>
  <c r="M174" i="1"/>
  <c r="L174" i="1"/>
</calcChain>
</file>

<file path=xl/sharedStrings.xml><?xml version="1.0" encoding="utf-8"?>
<sst xmlns="http://schemas.openxmlformats.org/spreadsheetml/2006/main" count="312" uniqueCount="38">
  <si>
    <t>대상물건(등기부)</t>
  </si>
  <si>
    <t>부가가치세</t>
  </si>
  <si>
    <t>토지+건물</t>
  </si>
  <si>
    <t>건물분 비율</t>
  </si>
  <si>
    <t>합 계</t>
  </si>
  <si>
    <t>토지</t>
  </si>
  <si>
    <t>구분</t>
  </si>
  <si>
    <t>건물</t>
  </si>
  <si>
    <t>부가가치세 포함시</t>
    <phoneticPr fontId="4" type="noConversion"/>
  </si>
  <si>
    <t>경상북도 예천군 예천읍 청복리 407-3</t>
    <phoneticPr fontId="4" type="noConversion"/>
  </si>
  <si>
    <r>
      <t>제1층</t>
    </r>
    <r>
      <rPr>
        <sz val="11"/>
        <color rgb="FF000000"/>
        <rFont val="맑은 고딕"/>
        <family val="3"/>
        <charset val="129"/>
      </rPr>
      <t xml:space="preserve"> 제101호</t>
    </r>
    <phoneticPr fontId="4" type="noConversion"/>
  </si>
  <si>
    <t>제1층 제102호</t>
    <phoneticPr fontId="4" type="noConversion"/>
  </si>
  <si>
    <t>제1층 제104호</t>
  </si>
  <si>
    <t>제1층 제103호</t>
    <phoneticPr fontId="4" type="noConversion"/>
  </si>
  <si>
    <t>제1층 제105호</t>
  </si>
  <si>
    <t>제2층 제202호</t>
    <phoneticPr fontId="4" type="noConversion"/>
  </si>
  <si>
    <t>제2층 제203호</t>
    <phoneticPr fontId="4" type="noConversion"/>
  </si>
  <si>
    <t>제2층 제205호</t>
    <phoneticPr fontId="4" type="noConversion"/>
  </si>
  <si>
    <t>제3층 제302호</t>
    <phoneticPr fontId="4" type="noConversion"/>
  </si>
  <si>
    <t>제3층 제303호</t>
    <phoneticPr fontId="4" type="noConversion"/>
  </si>
  <si>
    <t>제3층 제305호</t>
    <phoneticPr fontId="4" type="noConversion"/>
  </si>
  <si>
    <t>제4층 제502호</t>
    <phoneticPr fontId="4" type="noConversion"/>
  </si>
  <si>
    <t>제4층 제503호</t>
    <phoneticPr fontId="4" type="noConversion"/>
  </si>
  <si>
    <t>제4층 제504호</t>
    <phoneticPr fontId="4" type="noConversion"/>
  </si>
  <si>
    <t>제4층 제505호</t>
    <phoneticPr fontId="4" type="noConversion"/>
  </si>
  <si>
    <t>합계</t>
    <phoneticPr fontId="4" type="noConversion"/>
  </si>
  <si>
    <t>감정평가액</t>
    <phoneticPr fontId="4" type="noConversion"/>
  </si>
  <si>
    <t>공매예정가격 1회 (1차)</t>
    <phoneticPr fontId="4" type="noConversion"/>
  </si>
  <si>
    <t>공매예정가격 2회 (1차)</t>
    <phoneticPr fontId="4" type="noConversion"/>
  </si>
  <si>
    <t>공매예정가격 3회 (2차)</t>
    <phoneticPr fontId="4" type="noConversion"/>
  </si>
  <si>
    <t>공매예정가격 4회 (2차)</t>
    <phoneticPr fontId="4" type="noConversion"/>
  </si>
  <si>
    <t>공매예정가격 5회 (3차)</t>
    <phoneticPr fontId="4" type="noConversion"/>
  </si>
  <si>
    <t>공매예정가격 6회 (3차)</t>
    <phoneticPr fontId="4" type="noConversion"/>
  </si>
  <si>
    <t>공매예정가격 7회 (4차)</t>
    <phoneticPr fontId="4" type="noConversion"/>
  </si>
  <si>
    <t>공매예정가격 8회 (4차)</t>
    <phoneticPr fontId="4" type="noConversion"/>
  </si>
  <si>
    <t>공매예정가격 9회 (5차)</t>
    <phoneticPr fontId="4" type="noConversion"/>
  </si>
  <si>
    <t>공매예정가격 10회 (5차)</t>
    <phoneticPr fontId="4" type="noConversion"/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</si>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</sst>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);[Red]\(#,##0\)"/>
    <numFmt numFmtId="177" formatCode="_-* #,##0.0000_-;\-* #,##0.0000_-;_-* &quot;-&quot;_-;_-@_-"/>
    <numFmt numFmtId="178" formatCode="0.00000000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7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0" xfId="1" applyNumberFormat="1" applyFont="1" applyBorder="1">
      <alignment vertical="center"/>
    </xf>
    <xf numFmtId="41" fontId="0" fillId="0" borderId="0" xfId="0" applyNumberFormat="1">
      <alignment vertical="center"/>
    </xf>
    <xf numFmtId="41" fontId="0" fillId="0" borderId="0" xfId="1" applyNumberFormat="1" applyFont="1" applyBorder="1">
      <alignment vertical="center"/>
    </xf>
    <xf numFmtId="176" fontId="1" fillId="0" borderId="0" xfId="1" applyNumberFormat="1" applyFont="1" applyBorder="1">
      <alignment vertical="center"/>
    </xf>
    <xf numFmtId="41" fontId="1" fillId="0" borderId="0" xfId="0" applyNumberFormat="1" applyFon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6" fontId="0" fillId="0" borderId="12" xfId="1" applyNumberFormat="1" applyFon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176" fontId="0" fillId="0" borderId="13" xfId="0" applyNumberFormat="1" applyFill="1" applyBorder="1" applyAlignment="1">
      <alignment horizontal="center" vertical="center"/>
    </xf>
    <xf numFmtId="176" fontId="0" fillId="0" borderId="16" xfId="1" applyNumberFormat="1" applyFont="1" applyBorder="1" applyAlignment="1">
      <alignment horizontal="center" vertical="center"/>
    </xf>
    <xf numFmtId="176" fontId="0" fillId="0" borderId="15" xfId="1" applyNumberFormat="1" applyFont="1" applyBorder="1">
      <alignment vertical="center"/>
    </xf>
    <xf numFmtId="41" fontId="0" fillId="0" borderId="15" xfId="1" applyNumberFormat="1" applyFont="1" applyBorder="1">
      <alignment vertical="center"/>
    </xf>
    <xf numFmtId="176" fontId="0" fillId="0" borderId="17" xfId="1" applyNumberFormat="1" applyFont="1" applyBorder="1">
      <alignment vertical="center"/>
    </xf>
    <xf numFmtId="176" fontId="0" fillId="0" borderId="15" xfId="0" applyNumberForma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76" fontId="0" fillId="0" borderId="0" xfId="1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7" fontId="3" fillId="0" borderId="0" xfId="1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center" vertical="center" wrapText="1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41" fontId="0" fillId="0" borderId="18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230"/>
  <sheetViews>
    <sheetView tabSelected="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1.5" style="1" customWidth="1"/>
    <col min="2" max="2" width="5.25" style="1" bestFit="1" customWidth="1"/>
    <col min="3" max="3" width="22.125" style="3" bestFit="1" customWidth="1"/>
    <col min="4" max="4" width="20" style="3" customWidth="1"/>
    <col min="5" max="5" width="21.625" style="3" bestFit="1" customWidth="1"/>
    <col min="6" max="6" width="23" style="3" bestFit="1" customWidth="1"/>
    <col min="7" max="7" width="17.25" style="3" customWidth="1"/>
    <col min="8" max="9" width="17.25" style="3" hidden="1" customWidth="1"/>
    <col min="10" max="10" width="17.25" style="5" customWidth="1"/>
    <col min="11" max="11" width="27.125" style="3" bestFit="1" customWidth="1"/>
    <col min="12" max="17" width="17.25" style="1" customWidth="1"/>
    <col min="18" max="18" width="15.375" style="1" bestFit="1" customWidth="1"/>
    <col min="19" max="19" width="14.75" bestFit="1" customWidth="1"/>
    <col min="20" max="20" width="14.625" bestFit="1" customWidth="1"/>
    <col min="21" max="21" width="14.625" style="1" bestFit="1" customWidth="1"/>
    <col min="22" max="22" width="14.625" bestFit="1" customWidth="1"/>
    <col min="23" max="23" width="15.375" bestFit="1" customWidth="1"/>
  </cols>
  <sheetData>
    <row r="1" spans="2:21" ht="17.25" thickBot="1" x14ac:dyDescent="0.35">
      <c r="L1" s="2"/>
      <c r="M1"/>
      <c r="N1"/>
      <c r="O1"/>
      <c r="P1"/>
      <c r="Q1"/>
      <c r="R1"/>
      <c r="U1"/>
    </row>
    <row r="2" spans="2:21" ht="17.25" x14ac:dyDescent="0.3">
      <c r="B2" s="53" t="s">
        <v>26</v>
      </c>
      <c r="C2" s="54"/>
      <c r="D2" s="54"/>
      <c r="E2" s="54"/>
      <c r="F2" s="54"/>
      <c r="G2" s="54"/>
      <c r="H2" s="54"/>
      <c r="I2" s="54"/>
      <c r="J2" s="54"/>
      <c r="K2" s="55"/>
      <c r="M2"/>
      <c r="N2"/>
      <c r="O2"/>
      <c r="P2"/>
      <c r="Q2"/>
      <c r="R2"/>
      <c r="U2"/>
    </row>
    <row r="3" spans="2:21" x14ac:dyDescent="0.3">
      <c r="B3" s="56" t="s">
        <v>6</v>
      </c>
      <c r="C3" s="58" t="s">
        <v>0</v>
      </c>
      <c r="D3" s="58"/>
      <c r="E3" s="69" t="s">
        <v>4</v>
      </c>
      <c r="F3" s="69" t="s">
        <v>5</v>
      </c>
      <c r="G3" s="69" t="s">
        <v>7</v>
      </c>
      <c r="H3" s="40"/>
      <c r="I3" s="40"/>
      <c r="J3" s="67" t="s">
        <v>1</v>
      </c>
      <c r="K3" s="65" t="s">
        <v>8</v>
      </c>
      <c r="M3"/>
      <c r="N3"/>
      <c r="O3"/>
      <c r="P3"/>
      <c r="Q3"/>
      <c r="R3"/>
      <c r="U3"/>
    </row>
    <row r="4" spans="2:21" ht="17.25" thickBot="1" x14ac:dyDescent="0.35">
      <c r="B4" s="57"/>
      <c r="C4" s="59"/>
      <c r="D4" s="59"/>
      <c r="E4" s="70"/>
      <c r="F4" s="70"/>
      <c r="G4" s="70"/>
      <c r="H4" s="9" t="s">
        <v>2</v>
      </c>
      <c r="I4" s="9" t="s">
        <v>3</v>
      </c>
      <c r="J4" s="68"/>
      <c r="K4" s="66"/>
      <c r="M4"/>
      <c r="N4"/>
      <c r="O4"/>
      <c r="P4"/>
      <c r="Q4"/>
      <c r="R4"/>
      <c r="U4"/>
    </row>
    <row r="5" spans="2:21" x14ac:dyDescent="0.3">
      <c r="B5" s="12">
        <v>1</v>
      </c>
      <c r="C5" s="62" t="s">
        <v>9</v>
      </c>
      <c r="D5" s="30" t="s">
        <v>10</v>
      </c>
      <c r="E5" s="13">
        <f>F5+G5</f>
        <v>161000000</v>
      </c>
      <c r="F5" s="13">
        <v>53130000</v>
      </c>
      <c r="G5" s="13">
        <v>107870000</v>
      </c>
      <c r="H5" s="14"/>
      <c r="I5" s="14"/>
      <c r="J5" s="15">
        <v>0</v>
      </c>
      <c r="K5" s="16">
        <f>E5+J5</f>
        <v>161000000</v>
      </c>
      <c r="M5"/>
      <c r="N5"/>
      <c r="O5"/>
      <c r="P5"/>
      <c r="Q5"/>
      <c r="R5"/>
      <c r="U5"/>
    </row>
    <row r="6" spans="2:21" ht="17.25" customHeight="1" x14ac:dyDescent="0.3">
      <c r="B6" s="11">
        <v>2</v>
      </c>
      <c r="C6" s="63"/>
      <c r="D6" s="31" t="s">
        <v>11</v>
      </c>
      <c r="E6" s="17">
        <f t="shared" ref="E6:E15" si="0">F6+G6</f>
        <v>136000000</v>
      </c>
      <c r="F6" s="17">
        <v>44880000</v>
      </c>
      <c r="G6" s="17">
        <v>91120000</v>
      </c>
      <c r="H6" s="10"/>
      <c r="I6" s="10"/>
      <c r="J6" s="18">
        <v>0</v>
      </c>
      <c r="K6" s="19">
        <f t="shared" ref="K6:K15" si="1">E6+J6</f>
        <v>136000000</v>
      </c>
      <c r="L6" s="2"/>
      <c r="M6"/>
      <c r="N6"/>
      <c r="O6"/>
      <c r="P6"/>
      <c r="Q6"/>
      <c r="R6"/>
      <c r="U6"/>
    </row>
    <row r="7" spans="2:21" s="1" customFormat="1" ht="17.25" customHeight="1" x14ac:dyDescent="0.3">
      <c r="B7" s="11">
        <v>3</v>
      </c>
      <c r="C7" s="63"/>
      <c r="D7" s="31" t="s">
        <v>13</v>
      </c>
      <c r="E7" s="17">
        <f t="shared" si="0"/>
        <v>136000000</v>
      </c>
      <c r="F7" s="17">
        <v>44880000</v>
      </c>
      <c r="G7" s="17">
        <v>91120000</v>
      </c>
      <c r="H7" s="10"/>
      <c r="I7" s="10"/>
      <c r="J7" s="18">
        <v>0</v>
      </c>
      <c r="K7" s="19">
        <f t="shared" si="1"/>
        <v>136000000</v>
      </c>
      <c r="L7" s="2"/>
    </row>
    <row r="8" spans="2:21" s="1" customFormat="1" ht="17.25" customHeight="1" x14ac:dyDescent="0.3">
      <c r="B8" s="11">
        <v>4</v>
      </c>
      <c r="C8" s="63"/>
      <c r="D8" s="31" t="s">
        <v>12</v>
      </c>
      <c r="E8" s="17">
        <f t="shared" si="0"/>
        <v>136000000</v>
      </c>
      <c r="F8" s="17">
        <v>44880000</v>
      </c>
      <c r="G8" s="17">
        <v>91120000</v>
      </c>
      <c r="H8" s="10"/>
      <c r="I8" s="10"/>
      <c r="J8" s="18">
        <v>0</v>
      </c>
      <c r="K8" s="19">
        <f t="shared" si="1"/>
        <v>136000000</v>
      </c>
      <c r="L8" s="2"/>
    </row>
    <row r="9" spans="2:21" s="1" customFormat="1" ht="17.25" customHeight="1" x14ac:dyDescent="0.3">
      <c r="B9" s="11">
        <v>5</v>
      </c>
      <c r="C9" s="63"/>
      <c r="D9" s="31" t="s">
        <v>14</v>
      </c>
      <c r="E9" s="17">
        <f t="shared" si="0"/>
        <v>136000000</v>
      </c>
      <c r="F9" s="17">
        <v>44880000</v>
      </c>
      <c r="G9" s="17">
        <v>91120000</v>
      </c>
      <c r="H9" s="10"/>
      <c r="I9" s="10"/>
      <c r="J9" s="18">
        <v>0</v>
      </c>
      <c r="K9" s="19">
        <f t="shared" si="1"/>
        <v>136000000</v>
      </c>
      <c r="L9" s="2"/>
    </row>
    <row r="10" spans="2:21" s="1" customFormat="1" ht="17.25" customHeight="1" x14ac:dyDescent="0.3">
      <c r="B10" s="11">
        <v>6</v>
      </c>
      <c r="C10" s="63"/>
      <c r="D10" s="31" t="s">
        <v>15</v>
      </c>
      <c r="E10" s="17">
        <f t="shared" si="0"/>
        <v>140000000</v>
      </c>
      <c r="F10" s="17">
        <v>46200000</v>
      </c>
      <c r="G10" s="17">
        <v>93800000</v>
      </c>
      <c r="H10" s="10"/>
      <c r="I10" s="10"/>
      <c r="J10" s="18">
        <v>0</v>
      </c>
      <c r="K10" s="19">
        <f t="shared" si="1"/>
        <v>140000000</v>
      </c>
      <c r="L10" s="2"/>
    </row>
    <row r="11" spans="2:21" s="1" customFormat="1" ht="17.25" customHeight="1" x14ac:dyDescent="0.3">
      <c r="B11" s="11">
        <v>7</v>
      </c>
      <c r="C11" s="63"/>
      <c r="D11" s="31" t="s">
        <v>16</v>
      </c>
      <c r="E11" s="17">
        <f t="shared" si="0"/>
        <v>140000000</v>
      </c>
      <c r="F11" s="17">
        <v>46200000</v>
      </c>
      <c r="G11" s="17">
        <v>93800000</v>
      </c>
      <c r="H11" s="10"/>
      <c r="I11" s="10"/>
      <c r="J11" s="18">
        <v>0</v>
      </c>
      <c r="K11" s="19">
        <f t="shared" si="1"/>
        <v>140000000</v>
      </c>
      <c r="L11" s="2"/>
    </row>
    <row r="12" spans="2:21" s="1" customFormat="1" ht="17.25" customHeight="1" x14ac:dyDescent="0.3">
      <c r="B12" s="11">
        <v>8</v>
      </c>
      <c r="C12" s="63"/>
      <c r="D12" s="31" t="s">
        <v>17</v>
      </c>
      <c r="E12" s="17">
        <f t="shared" si="0"/>
        <v>140000000</v>
      </c>
      <c r="F12" s="17">
        <v>46200000</v>
      </c>
      <c r="G12" s="17">
        <v>93800000</v>
      </c>
      <c r="H12" s="10"/>
      <c r="I12" s="10"/>
      <c r="J12" s="18">
        <v>0</v>
      </c>
      <c r="K12" s="19">
        <f t="shared" si="1"/>
        <v>140000000</v>
      </c>
      <c r="L12" s="2"/>
    </row>
    <row r="13" spans="2:21" s="1" customFormat="1" ht="17.25" customHeight="1" x14ac:dyDescent="0.3">
      <c r="B13" s="11">
        <v>9</v>
      </c>
      <c r="C13" s="63"/>
      <c r="D13" s="31" t="s">
        <v>18</v>
      </c>
      <c r="E13" s="17">
        <f t="shared" si="0"/>
        <v>140000000</v>
      </c>
      <c r="F13" s="17">
        <v>46200000</v>
      </c>
      <c r="G13" s="17">
        <v>93800000</v>
      </c>
      <c r="H13" s="10"/>
      <c r="I13" s="10"/>
      <c r="J13" s="18">
        <v>0</v>
      </c>
      <c r="K13" s="19">
        <f t="shared" si="1"/>
        <v>140000000</v>
      </c>
      <c r="L13" s="2"/>
    </row>
    <row r="14" spans="2:21" s="1" customFormat="1" ht="17.25" customHeight="1" x14ac:dyDescent="0.3">
      <c r="B14" s="11">
        <v>10</v>
      </c>
      <c r="C14" s="63"/>
      <c r="D14" s="31" t="s">
        <v>19</v>
      </c>
      <c r="E14" s="17">
        <f t="shared" si="0"/>
        <v>140000000</v>
      </c>
      <c r="F14" s="17">
        <v>46200000</v>
      </c>
      <c r="G14" s="17">
        <v>93800000</v>
      </c>
      <c r="H14" s="10"/>
      <c r="I14" s="10"/>
      <c r="J14" s="18">
        <v>0</v>
      </c>
      <c r="K14" s="19">
        <f t="shared" si="1"/>
        <v>140000000</v>
      </c>
      <c r="L14" s="2"/>
    </row>
    <row r="15" spans="2:21" s="1" customFormat="1" ht="17.25" customHeight="1" x14ac:dyDescent="0.3">
      <c r="B15" s="11">
        <v>11</v>
      </c>
      <c r="C15" s="63"/>
      <c r="D15" s="31" t="s">
        <v>20</v>
      </c>
      <c r="E15" s="17">
        <f t="shared" si="0"/>
        <v>140000000</v>
      </c>
      <c r="F15" s="17">
        <v>46200000</v>
      </c>
      <c r="G15" s="17">
        <v>93800000</v>
      </c>
      <c r="H15" s="10"/>
      <c r="I15" s="10"/>
      <c r="J15" s="18">
        <v>0</v>
      </c>
      <c r="K15" s="19">
        <f t="shared" si="1"/>
        <v>140000000</v>
      </c>
      <c r="L15" s="2"/>
    </row>
    <row r="16" spans="2:21" s="1" customFormat="1" x14ac:dyDescent="0.3">
      <c r="B16" s="11">
        <v>13</v>
      </c>
      <c r="C16" s="63"/>
      <c r="D16" s="31" t="s">
        <v>21</v>
      </c>
      <c r="E16" s="17">
        <f t="shared" ref="E16:E18" si="2">F16+G16</f>
        <v>147000000</v>
      </c>
      <c r="F16" s="17">
        <v>48510000</v>
      </c>
      <c r="G16" s="17">
        <v>98490000</v>
      </c>
      <c r="H16" s="10"/>
      <c r="I16" s="10"/>
      <c r="J16" s="18">
        <v>0</v>
      </c>
      <c r="K16" s="19">
        <f t="shared" ref="K16:K18" si="3">E16+J16</f>
        <v>147000000</v>
      </c>
      <c r="L16" s="2"/>
    </row>
    <row r="17" spans="2:22" s="1" customFormat="1" x14ac:dyDescent="0.3">
      <c r="B17" s="11">
        <v>14</v>
      </c>
      <c r="C17" s="63"/>
      <c r="D17" s="31" t="s">
        <v>22</v>
      </c>
      <c r="E17" s="17">
        <f t="shared" si="2"/>
        <v>147000000</v>
      </c>
      <c r="F17" s="17">
        <v>48510000</v>
      </c>
      <c r="G17" s="17">
        <v>98490000</v>
      </c>
      <c r="H17" s="10"/>
      <c r="I17" s="10"/>
      <c r="J17" s="18">
        <v>0</v>
      </c>
      <c r="K17" s="19">
        <f t="shared" si="3"/>
        <v>147000000</v>
      </c>
      <c r="L17" s="2"/>
    </row>
    <row r="18" spans="2:22" s="1" customFormat="1" x14ac:dyDescent="0.3">
      <c r="B18" s="11">
        <v>15</v>
      </c>
      <c r="C18" s="63"/>
      <c r="D18" s="31" t="s">
        <v>23</v>
      </c>
      <c r="E18" s="17">
        <f t="shared" si="2"/>
        <v>147000000</v>
      </c>
      <c r="F18" s="17">
        <v>48510000</v>
      </c>
      <c r="G18" s="17">
        <v>98490000</v>
      </c>
      <c r="H18" s="10"/>
      <c r="I18" s="10"/>
      <c r="J18" s="18">
        <v>0</v>
      </c>
      <c r="K18" s="19">
        <f t="shared" si="3"/>
        <v>147000000</v>
      </c>
      <c r="L18" s="2"/>
    </row>
    <row r="19" spans="2:22" s="1" customFormat="1" ht="17.25" thickBot="1" x14ac:dyDescent="0.35">
      <c r="B19" s="20">
        <v>16</v>
      </c>
      <c r="C19" s="64"/>
      <c r="D19" s="32" t="s">
        <v>24</v>
      </c>
      <c r="E19" s="21">
        <f t="shared" ref="E19:E20" si="4">F19+G19</f>
        <v>147000000</v>
      </c>
      <c r="F19" s="21">
        <v>48510000</v>
      </c>
      <c r="G19" s="21">
        <v>98490000</v>
      </c>
      <c r="H19" s="22"/>
      <c r="I19" s="22"/>
      <c r="J19" s="23">
        <v>0</v>
      </c>
      <c r="K19" s="24">
        <f t="shared" ref="K19" si="5">E19+J19</f>
        <v>147000000</v>
      </c>
      <c r="L19" s="2"/>
    </row>
    <row r="20" spans="2:22" s="1" customFormat="1" ht="17.25" thickBot="1" x14ac:dyDescent="0.35">
      <c r="B20" s="60" t="s">
        <v>25</v>
      </c>
      <c r="C20" s="61"/>
      <c r="D20" s="61"/>
      <c r="E20" s="25">
        <f t="shared" si="4"/>
        <v>2133000000</v>
      </c>
      <c r="F20" s="29">
        <f>SUM(F5:F19)</f>
        <v>703890000</v>
      </c>
      <c r="G20" s="29">
        <f>SUM(G5:G19)</f>
        <v>1429110000</v>
      </c>
      <c r="H20" s="26"/>
      <c r="I20" s="26"/>
      <c r="J20" s="27"/>
      <c r="K20" s="28"/>
      <c r="L20" s="2"/>
    </row>
    <row r="21" spans="2:22" s="1" customFormat="1" x14ac:dyDescent="0.3">
      <c r="B21" s="37"/>
      <c r="C21" s="38"/>
      <c r="D21" s="38"/>
      <c r="E21" s="36"/>
      <c r="F21" s="39"/>
      <c r="G21" s="39"/>
      <c r="H21" s="4"/>
      <c r="I21" s="4"/>
      <c r="J21" s="6"/>
      <c r="K21" s="4"/>
      <c r="L21" s="2"/>
    </row>
    <row r="22" spans="2:22" ht="17.25" thickBot="1" x14ac:dyDescent="0.35">
      <c r="C22" s="5"/>
      <c r="D22" s="5"/>
      <c r="E22" s="5"/>
      <c r="F22" s="5"/>
      <c r="G22" s="5"/>
      <c r="H22" s="7"/>
      <c r="I22" s="7"/>
      <c r="J22" s="8"/>
      <c r="M22"/>
      <c r="N22"/>
      <c r="O22"/>
      <c r="P22"/>
      <c r="Q22"/>
      <c r="R22"/>
      <c r="U22"/>
    </row>
    <row r="23" spans="2:22" ht="17.25" x14ac:dyDescent="0.3">
      <c r="B23" s="53" t="s">
        <v>27</v>
      </c>
      <c r="C23" s="54"/>
      <c r="D23" s="54"/>
      <c r="E23" s="54"/>
      <c r="F23" s="54"/>
      <c r="G23" s="54"/>
      <c r="H23" s="54"/>
      <c r="I23" s="54"/>
      <c r="J23" s="54"/>
      <c r="K23" s="55"/>
      <c r="S23" s="2"/>
      <c r="T23" s="2"/>
      <c r="U23" s="2"/>
      <c r="V23" s="2"/>
    </row>
    <row r="24" spans="2:22" x14ac:dyDescent="0.3">
      <c r="B24" s="56" t="s">
        <v>6</v>
      </c>
      <c r="C24" s="58" t="s">
        <v>0</v>
      </c>
      <c r="D24" s="58"/>
      <c r="E24" s="69" t="s">
        <v>4</v>
      </c>
      <c r="F24" s="69" t="s">
        <v>5</v>
      </c>
      <c r="G24" s="69" t="s">
        <v>7</v>
      </c>
      <c r="H24" s="40"/>
      <c r="I24" s="40"/>
      <c r="J24" s="67" t="s">
        <v>1</v>
      </c>
      <c r="K24" s="65" t="s">
        <v>8</v>
      </c>
      <c r="S24" s="2"/>
      <c r="T24" s="2"/>
      <c r="U24" s="2"/>
      <c r="V24" s="2"/>
    </row>
    <row r="25" spans="2:22" ht="17.25" thickBot="1" x14ac:dyDescent="0.35">
      <c r="B25" s="57"/>
      <c r="C25" s="59"/>
      <c r="D25" s="59"/>
      <c r="E25" s="70"/>
      <c r="F25" s="70"/>
      <c r="G25" s="70"/>
      <c r="H25" s="34" t="s">
        <v>2</v>
      </c>
      <c r="I25" s="34" t="s">
        <v>3</v>
      </c>
      <c r="J25" s="68"/>
      <c r="K25" s="66"/>
      <c r="S25" s="2"/>
      <c r="T25" s="2"/>
      <c r="U25" s="2"/>
      <c r="V25" s="2"/>
    </row>
    <row r="26" spans="2:22" ht="16.5" customHeight="1" x14ac:dyDescent="0.3">
      <c r="B26" s="12">
        <v>1</v>
      </c>
      <c r="C26" s="62" t="s">
        <v>9</v>
      </c>
      <c r="D26" s="30" t="s">
        <v>10</v>
      </c>
      <c r="E26" s="13">
        <f>F26+G26</f>
        <v>161000000</v>
      </c>
      <c r="F26" s="13">
        <v>53130000</v>
      </c>
      <c r="G26" s="13">
        <v>107870000</v>
      </c>
      <c r="H26" s="14"/>
      <c r="I26" s="14"/>
      <c r="J26" s="15">
        <v>0</v>
      </c>
      <c r="K26" s="16">
        <f>E26+J26</f>
        <v>161000000</v>
      </c>
      <c r="L26" s="6">
        <f>F26+G26</f>
        <v>161000000</v>
      </c>
      <c r="M26" s="47" t="str">
        <f>IF((F26+G26)=E26,"O","X")</f>
        <v>O</v>
      </c>
    </row>
    <row r="27" spans="2:22" x14ac:dyDescent="0.3">
      <c r="B27" s="35">
        <v>2</v>
      </c>
      <c r="C27" s="63"/>
      <c r="D27" s="31" t="s">
        <v>11</v>
      </c>
      <c r="E27" s="17">
        <f t="shared" ref="E27:E41" si="6">F27+G27</f>
        <v>136000000</v>
      </c>
      <c r="F27" s="17">
        <v>44880000</v>
      </c>
      <c r="G27" s="17">
        <v>91120000</v>
      </c>
      <c r="H27" s="33"/>
      <c r="I27" s="33"/>
      <c r="J27" s="18">
        <v>0</v>
      </c>
      <c r="K27" s="19">
        <f t="shared" ref="K27:K40" si="7">E27+J27</f>
        <v>136000000</v>
      </c>
      <c r="L27" s="6">
        <f t="shared" ref="L27:L40" si="8">F27+G27</f>
        <v>136000000</v>
      </c>
      <c r="M27" s="47" t="str">
        <f t="shared" ref="M27:M40" si="9">IF((F27+G27)=E27,"O","X")</f>
        <v>O</v>
      </c>
    </row>
    <row r="28" spans="2:22" x14ac:dyDescent="0.3">
      <c r="B28" s="35">
        <v>3</v>
      </c>
      <c r="C28" s="63"/>
      <c r="D28" s="31" t="s">
        <v>13</v>
      </c>
      <c r="E28" s="17">
        <f t="shared" si="6"/>
        <v>136000000</v>
      </c>
      <c r="F28" s="17">
        <v>44880000</v>
      </c>
      <c r="G28" s="17">
        <v>91120000</v>
      </c>
      <c r="H28" s="33"/>
      <c r="I28" s="33"/>
      <c r="J28" s="18">
        <v>0</v>
      </c>
      <c r="K28" s="19">
        <f t="shared" si="7"/>
        <v>136000000</v>
      </c>
      <c r="L28" s="6">
        <f t="shared" si="8"/>
        <v>136000000</v>
      </c>
      <c r="M28" s="47" t="str">
        <f t="shared" si="9"/>
        <v>O</v>
      </c>
    </row>
    <row r="29" spans="2:22" x14ac:dyDescent="0.3">
      <c r="B29" s="35">
        <v>4</v>
      </c>
      <c r="C29" s="63"/>
      <c r="D29" s="31" t="s">
        <v>12</v>
      </c>
      <c r="E29" s="17">
        <f t="shared" si="6"/>
        <v>136000000</v>
      </c>
      <c r="F29" s="17">
        <v>44880000</v>
      </c>
      <c r="G29" s="17">
        <v>91120000</v>
      </c>
      <c r="H29" s="33"/>
      <c r="I29" s="33"/>
      <c r="J29" s="18">
        <v>0</v>
      </c>
      <c r="K29" s="19">
        <f t="shared" si="7"/>
        <v>136000000</v>
      </c>
      <c r="L29" s="6">
        <f t="shared" si="8"/>
        <v>136000000</v>
      </c>
      <c r="M29" s="47" t="str">
        <f t="shared" si="9"/>
        <v>O</v>
      </c>
    </row>
    <row r="30" spans="2:22" x14ac:dyDescent="0.3">
      <c r="B30" s="35">
        <v>5</v>
      </c>
      <c r="C30" s="63"/>
      <c r="D30" s="31" t="s">
        <v>14</v>
      </c>
      <c r="E30" s="17">
        <f t="shared" si="6"/>
        <v>136000000</v>
      </c>
      <c r="F30" s="17">
        <v>44880000</v>
      </c>
      <c r="G30" s="17">
        <v>91120000</v>
      </c>
      <c r="H30" s="33"/>
      <c r="I30" s="33"/>
      <c r="J30" s="18">
        <v>0</v>
      </c>
      <c r="K30" s="19">
        <f t="shared" si="7"/>
        <v>136000000</v>
      </c>
      <c r="L30" s="6">
        <f t="shared" si="8"/>
        <v>136000000</v>
      </c>
      <c r="M30" s="47" t="str">
        <f t="shared" si="9"/>
        <v>O</v>
      </c>
    </row>
    <row r="31" spans="2:22" x14ac:dyDescent="0.3">
      <c r="B31" s="35">
        <v>6</v>
      </c>
      <c r="C31" s="63"/>
      <c r="D31" s="31" t="s">
        <v>15</v>
      </c>
      <c r="E31" s="17">
        <f t="shared" si="6"/>
        <v>140000000</v>
      </c>
      <c r="F31" s="17">
        <v>46200000</v>
      </c>
      <c r="G31" s="17">
        <v>93800000</v>
      </c>
      <c r="H31" s="33"/>
      <c r="I31" s="33"/>
      <c r="J31" s="18">
        <v>0</v>
      </c>
      <c r="K31" s="19">
        <f t="shared" si="7"/>
        <v>140000000</v>
      </c>
      <c r="L31" s="6">
        <f t="shared" si="8"/>
        <v>140000000</v>
      </c>
      <c r="M31" s="47" t="str">
        <f t="shared" si="9"/>
        <v>O</v>
      </c>
    </row>
    <row r="32" spans="2:22" x14ac:dyDescent="0.3">
      <c r="B32" s="35">
        <v>7</v>
      </c>
      <c r="C32" s="63"/>
      <c r="D32" s="31" t="s">
        <v>16</v>
      </c>
      <c r="E32" s="17">
        <f t="shared" si="6"/>
        <v>140000000</v>
      </c>
      <c r="F32" s="17">
        <v>46200000</v>
      </c>
      <c r="G32" s="17">
        <v>93800000</v>
      </c>
      <c r="H32" s="33"/>
      <c r="I32" s="33"/>
      <c r="J32" s="18">
        <v>0</v>
      </c>
      <c r="K32" s="19">
        <f t="shared" si="7"/>
        <v>140000000</v>
      </c>
      <c r="L32" s="6">
        <f t="shared" si="8"/>
        <v>140000000</v>
      </c>
      <c r="M32" s="47" t="str">
        <f t="shared" si="9"/>
        <v>O</v>
      </c>
    </row>
    <row r="33" spans="2:22" x14ac:dyDescent="0.3">
      <c r="B33" s="35">
        <v>8</v>
      </c>
      <c r="C33" s="63"/>
      <c r="D33" s="31" t="s">
        <v>17</v>
      </c>
      <c r="E33" s="17">
        <f t="shared" si="6"/>
        <v>140000000</v>
      </c>
      <c r="F33" s="17">
        <v>46200000</v>
      </c>
      <c r="G33" s="17">
        <v>93800000</v>
      </c>
      <c r="H33" s="33"/>
      <c r="I33" s="33"/>
      <c r="J33" s="18">
        <v>0</v>
      </c>
      <c r="K33" s="19">
        <f t="shared" si="7"/>
        <v>140000000</v>
      </c>
      <c r="L33" s="6">
        <f t="shared" si="8"/>
        <v>140000000</v>
      </c>
      <c r="M33" s="47" t="str">
        <f t="shared" si="9"/>
        <v>O</v>
      </c>
    </row>
    <row r="34" spans="2:22" x14ac:dyDescent="0.3">
      <c r="B34" s="35">
        <v>9</v>
      </c>
      <c r="C34" s="63"/>
      <c r="D34" s="31" t="s">
        <v>18</v>
      </c>
      <c r="E34" s="17">
        <f t="shared" si="6"/>
        <v>140000000</v>
      </c>
      <c r="F34" s="17">
        <v>46200000</v>
      </c>
      <c r="G34" s="17">
        <v>93800000</v>
      </c>
      <c r="H34" s="33"/>
      <c r="I34" s="33"/>
      <c r="J34" s="18">
        <v>0</v>
      </c>
      <c r="K34" s="19">
        <f t="shared" si="7"/>
        <v>140000000</v>
      </c>
      <c r="L34" s="6">
        <f t="shared" si="8"/>
        <v>140000000</v>
      </c>
      <c r="M34" s="47" t="str">
        <f t="shared" si="9"/>
        <v>O</v>
      </c>
    </row>
    <row r="35" spans="2:22" x14ac:dyDescent="0.3">
      <c r="B35" s="35">
        <v>10</v>
      </c>
      <c r="C35" s="63"/>
      <c r="D35" s="31" t="s">
        <v>19</v>
      </c>
      <c r="E35" s="17">
        <f t="shared" si="6"/>
        <v>140000000</v>
      </c>
      <c r="F35" s="17">
        <v>46200000</v>
      </c>
      <c r="G35" s="17">
        <v>93800000</v>
      </c>
      <c r="H35" s="33"/>
      <c r="I35" s="33"/>
      <c r="J35" s="18">
        <v>0</v>
      </c>
      <c r="K35" s="19">
        <f t="shared" si="7"/>
        <v>140000000</v>
      </c>
      <c r="L35" s="6">
        <f t="shared" si="8"/>
        <v>140000000</v>
      </c>
      <c r="M35" s="47" t="str">
        <f t="shared" si="9"/>
        <v>O</v>
      </c>
    </row>
    <row r="36" spans="2:22" x14ac:dyDescent="0.3">
      <c r="B36" s="35">
        <v>11</v>
      </c>
      <c r="C36" s="63"/>
      <c r="D36" s="31" t="s">
        <v>20</v>
      </c>
      <c r="E36" s="17">
        <f t="shared" si="6"/>
        <v>140000000</v>
      </c>
      <c r="F36" s="17">
        <v>46200000</v>
      </c>
      <c r="G36" s="17">
        <v>93800000</v>
      </c>
      <c r="H36" s="33"/>
      <c r="I36" s="33"/>
      <c r="J36" s="18">
        <v>0</v>
      </c>
      <c r="K36" s="19">
        <f t="shared" si="7"/>
        <v>140000000</v>
      </c>
      <c r="L36" s="6">
        <f t="shared" si="8"/>
        <v>140000000</v>
      </c>
      <c r="M36" s="47" t="str">
        <f t="shared" si="9"/>
        <v>O</v>
      </c>
    </row>
    <row r="37" spans="2:22" x14ac:dyDescent="0.3">
      <c r="B37" s="35">
        <v>13</v>
      </c>
      <c r="C37" s="63"/>
      <c r="D37" s="31" t="s">
        <v>21</v>
      </c>
      <c r="E37" s="17">
        <f t="shared" si="6"/>
        <v>147000000</v>
      </c>
      <c r="F37" s="17">
        <v>48510000</v>
      </c>
      <c r="G37" s="17">
        <v>98490000</v>
      </c>
      <c r="H37" s="33"/>
      <c r="I37" s="33"/>
      <c r="J37" s="18">
        <v>0</v>
      </c>
      <c r="K37" s="19">
        <f t="shared" si="7"/>
        <v>147000000</v>
      </c>
      <c r="L37" s="6">
        <f t="shared" si="8"/>
        <v>147000000</v>
      </c>
      <c r="M37" s="47" t="str">
        <f t="shared" si="9"/>
        <v>O</v>
      </c>
    </row>
    <row r="38" spans="2:22" x14ac:dyDescent="0.3">
      <c r="B38" s="35">
        <v>14</v>
      </c>
      <c r="C38" s="63"/>
      <c r="D38" s="31" t="s">
        <v>22</v>
      </c>
      <c r="E38" s="17">
        <f t="shared" si="6"/>
        <v>147000000</v>
      </c>
      <c r="F38" s="17">
        <v>48510000</v>
      </c>
      <c r="G38" s="17">
        <v>98490000</v>
      </c>
      <c r="H38" s="33"/>
      <c r="I38" s="33"/>
      <c r="J38" s="18">
        <v>0</v>
      </c>
      <c r="K38" s="19">
        <f t="shared" si="7"/>
        <v>147000000</v>
      </c>
      <c r="L38" s="6">
        <f t="shared" si="8"/>
        <v>147000000</v>
      </c>
      <c r="M38" s="47" t="str">
        <f t="shared" si="9"/>
        <v>O</v>
      </c>
    </row>
    <row r="39" spans="2:22" x14ac:dyDescent="0.3">
      <c r="B39" s="35">
        <v>15</v>
      </c>
      <c r="C39" s="63"/>
      <c r="D39" s="31" t="s">
        <v>23</v>
      </c>
      <c r="E39" s="17">
        <f t="shared" si="6"/>
        <v>147000000</v>
      </c>
      <c r="F39" s="17">
        <v>48510000</v>
      </c>
      <c r="G39" s="17">
        <v>98490000</v>
      </c>
      <c r="H39" s="33"/>
      <c r="I39" s="33"/>
      <c r="J39" s="18">
        <v>0</v>
      </c>
      <c r="K39" s="19">
        <f t="shared" si="7"/>
        <v>147000000</v>
      </c>
      <c r="L39" s="6">
        <f t="shared" si="8"/>
        <v>147000000</v>
      </c>
      <c r="M39" s="47" t="str">
        <f t="shared" si="9"/>
        <v>O</v>
      </c>
    </row>
    <row r="40" spans="2:22" ht="17.25" thickBot="1" x14ac:dyDescent="0.35">
      <c r="B40" s="20">
        <v>16</v>
      </c>
      <c r="C40" s="64"/>
      <c r="D40" s="32" t="s">
        <v>24</v>
      </c>
      <c r="E40" s="21">
        <f t="shared" si="6"/>
        <v>147000000</v>
      </c>
      <c r="F40" s="21">
        <v>48510000</v>
      </c>
      <c r="G40" s="21">
        <v>98490000</v>
      </c>
      <c r="H40" s="22"/>
      <c r="I40" s="22"/>
      <c r="J40" s="23">
        <v>0</v>
      </c>
      <c r="K40" s="24">
        <f t="shared" si="7"/>
        <v>147000000</v>
      </c>
      <c r="L40" s="6">
        <f t="shared" si="8"/>
        <v>147000000</v>
      </c>
      <c r="M40" s="47" t="str">
        <f t="shared" si="9"/>
        <v>O</v>
      </c>
    </row>
    <row r="41" spans="2:22" ht="17.25" thickBot="1" x14ac:dyDescent="0.35">
      <c r="B41" s="60" t="s">
        <v>25</v>
      </c>
      <c r="C41" s="61"/>
      <c r="D41" s="61"/>
      <c r="E41" s="25">
        <f t="shared" si="6"/>
        <v>2133000000</v>
      </c>
      <c r="F41" s="29">
        <f>SUM(F26:F40)</f>
        <v>703890000</v>
      </c>
      <c r="G41" s="29">
        <f>SUM(G26:G40)</f>
        <v>1429110000</v>
      </c>
      <c r="H41" s="26"/>
      <c r="I41" s="26"/>
      <c r="J41" s="27"/>
      <c r="K41" s="28"/>
      <c r="P41" s="46"/>
      <c r="Q41" s="46"/>
      <c r="R41" s="46"/>
      <c r="S41" s="46"/>
      <c r="T41" s="46"/>
      <c r="U41" s="46"/>
      <c r="V41" s="46"/>
    </row>
    <row r="42" spans="2:22" x14ac:dyDescent="0.3">
      <c r="P42" s="46"/>
      <c r="Q42" s="46"/>
      <c r="R42" s="46"/>
      <c r="S42" s="46"/>
      <c r="T42" s="46"/>
      <c r="U42" s="46"/>
      <c r="V42" s="46"/>
    </row>
    <row r="43" spans="2:22" ht="17.25" thickBot="1" x14ac:dyDescent="0.35"/>
    <row r="44" spans="2:22" ht="17.25" x14ac:dyDescent="0.3">
      <c r="B44" s="53" t="s">
        <v>28</v>
      </c>
      <c r="C44" s="54"/>
      <c r="D44" s="54"/>
      <c r="E44" s="54"/>
      <c r="F44" s="54"/>
      <c r="G44" s="54"/>
      <c r="H44" s="54"/>
      <c r="I44" s="54"/>
      <c r="J44" s="54"/>
      <c r="K44" s="55"/>
    </row>
    <row r="45" spans="2:22" x14ac:dyDescent="0.3">
      <c r="B45" s="56" t="s">
        <v>6</v>
      </c>
      <c r="C45" s="58" t="s">
        <v>0</v>
      </c>
      <c r="D45" s="58"/>
      <c r="E45" s="69" t="s">
        <v>4</v>
      </c>
      <c r="F45" s="69" t="s">
        <v>5</v>
      </c>
      <c r="G45" s="69" t="s">
        <v>7</v>
      </c>
      <c r="H45" s="40"/>
      <c r="I45" s="40"/>
      <c r="J45" s="67" t="s">
        <v>1</v>
      </c>
      <c r="K45" s="65" t="s">
        <v>8</v>
      </c>
    </row>
    <row r="46" spans="2:22" ht="17.25" thickBot="1" x14ac:dyDescent="0.35">
      <c r="B46" s="57"/>
      <c r="C46" s="59"/>
      <c r="D46" s="59"/>
      <c r="E46" s="70"/>
      <c r="F46" s="70"/>
      <c r="G46" s="70"/>
      <c r="H46" s="34" t="s">
        <v>2</v>
      </c>
      <c r="I46" s="34" t="s">
        <v>3</v>
      </c>
      <c r="J46" s="68"/>
      <c r="K46" s="66"/>
    </row>
    <row r="47" spans="2:22" x14ac:dyDescent="0.3">
      <c r="B47" s="12">
        <v>1</v>
      </c>
      <c r="C47" s="62" t="s">
        <v>9</v>
      </c>
      <c r="D47" s="30" t="s">
        <v>10</v>
      </c>
      <c r="E47" s="13">
        <f>ROUNDUP(E26*0.9,-6)</f>
        <v>145000000</v>
      </c>
      <c r="F47" s="13">
        <f>E47*0.33</f>
        <v>47850000</v>
      </c>
      <c r="G47" s="13">
        <f>E47*0.67</f>
        <v>97150000</v>
      </c>
      <c r="H47" s="14"/>
      <c r="I47" s="14"/>
      <c r="J47" s="15">
        <v>0</v>
      </c>
      <c r="K47" s="16">
        <f>E47+J47</f>
        <v>145000000</v>
      </c>
      <c r="L47" s="3">
        <f>F47+G47</f>
        <v>145000000</v>
      </c>
      <c r="M47" s="47" t="str">
        <f t="shared" ref="M47:M61" si="10">IF((F47+G47)=E47,"O","X")</f>
        <v>O</v>
      </c>
    </row>
    <row r="48" spans="2:22" x14ac:dyDescent="0.3">
      <c r="B48" s="35">
        <v>2</v>
      </c>
      <c r="C48" s="63"/>
      <c r="D48" s="31" t="s">
        <v>11</v>
      </c>
      <c r="E48" s="17">
        <f>ROUNDUP(E27*0.9,-6)</f>
        <v>123000000</v>
      </c>
      <c r="F48" s="17">
        <f>E48*0.33</f>
        <v>40590000</v>
      </c>
      <c r="G48" s="17">
        <f>E48*0.67</f>
        <v>82410000</v>
      </c>
      <c r="H48" s="33"/>
      <c r="I48" s="33"/>
      <c r="J48" s="18">
        <v>0</v>
      </c>
      <c r="K48" s="19">
        <f t="shared" ref="K48:K61" si="11">E48+J48</f>
        <v>123000000</v>
      </c>
      <c r="L48" s="3">
        <f t="shared" ref="L48:L61" si="12">F48+G48</f>
        <v>123000000</v>
      </c>
      <c r="M48" s="47" t="str">
        <f t="shared" si="10"/>
        <v>O</v>
      </c>
    </row>
    <row r="49" spans="2:13" x14ac:dyDescent="0.3">
      <c r="B49" s="35">
        <v>3</v>
      </c>
      <c r="C49" s="63"/>
      <c r="D49" s="31" t="s">
        <v>13</v>
      </c>
      <c r="E49" s="17">
        <f>ROUNDUP(E28*0.9,-6)</f>
        <v>123000000</v>
      </c>
      <c r="F49" s="17">
        <f t="shared" ref="F49:F60" si="13">E49*0.33</f>
        <v>40590000</v>
      </c>
      <c r="G49" s="17">
        <f t="shared" ref="G49:G60" si="14">E49*0.67</f>
        <v>82410000</v>
      </c>
      <c r="H49" s="33"/>
      <c r="I49" s="33"/>
      <c r="J49" s="18">
        <v>0</v>
      </c>
      <c r="K49" s="19">
        <f t="shared" si="11"/>
        <v>123000000</v>
      </c>
      <c r="L49" s="3">
        <f t="shared" si="12"/>
        <v>123000000</v>
      </c>
      <c r="M49" s="47" t="str">
        <f t="shared" si="10"/>
        <v>O</v>
      </c>
    </row>
    <row r="50" spans="2:13" x14ac:dyDescent="0.3">
      <c r="B50" s="35">
        <v>4</v>
      </c>
      <c r="C50" s="63"/>
      <c r="D50" s="31" t="s">
        <v>12</v>
      </c>
      <c r="E50" s="17">
        <f>ROUNDUP(E29*0.9,-6)</f>
        <v>123000000</v>
      </c>
      <c r="F50" s="17">
        <f t="shared" si="13"/>
        <v>40590000</v>
      </c>
      <c r="G50" s="17">
        <f t="shared" si="14"/>
        <v>82410000</v>
      </c>
      <c r="H50" s="33"/>
      <c r="I50" s="33"/>
      <c r="J50" s="18">
        <v>0</v>
      </c>
      <c r="K50" s="19">
        <f t="shared" si="11"/>
        <v>123000000</v>
      </c>
      <c r="L50" s="3">
        <f t="shared" si="12"/>
        <v>123000000</v>
      </c>
      <c r="M50" s="47" t="str">
        <f t="shared" si="10"/>
        <v>O</v>
      </c>
    </row>
    <row r="51" spans="2:13" x14ac:dyDescent="0.3">
      <c r="B51" s="35">
        <v>5</v>
      </c>
      <c r="C51" s="63"/>
      <c r="D51" s="31" t="s">
        <v>14</v>
      </c>
      <c r="E51" s="17">
        <f>ROUNDUP(E30*0.9,-6)</f>
        <v>123000000</v>
      </c>
      <c r="F51" s="17">
        <f t="shared" si="13"/>
        <v>40590000</v>
      </c>
      <c r="G51" s="17">
        <f t="shared" si="14"/>
        <v>82410000</v>
      </c>
      <c r="H51" s="33"/>
      <c r="I51" s="33"/>
      <c r="J51" s="18">
        <v>0</v>
      </c>
      <c r="K51" s="19">
        <f t="shared" si="11"/>
        <v>123000000</v>
      </c>
      <c r="L51" s="3">
        <f t="shared" si="12"/>
        <v>123000000</v>
      </c>
      <c r="M51" s="47" t="str">
        <f t="shared" si="10"/>
        <v>O</v>
      </c>
    </row>
    <row r="52" spans="2:13" x14ac:dyDescent="0.3">
      <c r="B52" s="35">
        <v>6</v>
      </c>
      <c r="C52" s="63"/>
      <c r="D52" s="31" t="s">
        <v>15</v>
      </c>
      <c r="E52" s="17">
        <f>ROUNDUP(E31*0.9,-6)</f>
        <v>126000000</v>
      </c>
      <c r="F52" s="17">
        <f t="shared" si="13"/>
        <v>41580000</v>
      </c>
      <c r="G52" s="17">
        <f t="shared" si="14"/>
        <v>84420000</v>
      </c>
      <c r="H52" s="33"/>
      <c r="I52" s="33"/>
      <c r="J52" s="18">
        <v>0</v>
      </c>
      <c r="K52" s="19">
        <f t="shared" si="11"/>
        <v>126000000</v>
      </c>
      <c r="L52" s="3">
        <f t="shared" si="12"/>
        <v>126000000</v>
      </c>
      <c r="M52" s="47" t="str">
        <f t="shared" si="10"/>
        <v>O</v>
      </c>
    </row>
    <row r="53" spans="2:13" x14ac:dyDescent="0.3">
      <c r="B53" s="35">
        <v>7</v>
      </c>
      <c r="C53" s="63"/>
      <c r="D53" s="31" t="s">
        <v>16</v>
      </c>
      <c r="E53" s="17">
        <f>ROUNDUP(E32*0.9,-6)</f>
        <v>126000000</v>
      </c>
      <c r="F53" s="17">
        <f t="shared" si="13"/>
        <v>41580000</v>
      </c>
      <c r="G53" s="17">
        <f t="shared" si="14"/>
        <v>84420000</v>
      </c>
      <c r="H53" s="33"/>
      <c r="I53" s="33"/>
      <c r="J53" s="18">
        <v>0</v>
      </c>
      <c r="K53" s="19">
        <f t="shared" si="11"/>
        <v>126000000</v>
      </c>
      <c r="L53" s="3">
        <f t="shared" si="12"/>
        <v>126000000</v>
      </c>
      <c r="M53" s="47" t="str">
        <f t="shared" si="10"/>
        <v>O</v>
      </c>
    </row>
    <row r="54" spans="2:13" x14ac:dyDescent="0.3">
      <c r="B54" s="35">
        <v>8</v>
      </c>
      <c r="C54" s="63"/>
      <c r="D54" s="31" t="s">
        <v>17</v>
      </c>
      <c r="E54" s="17">
        <f>ROUNDUP(E33*0.9,-6)</f>
        <v>126000000</v>
      </c>
      <c r="F54" s="17">
        <f t="shared" si="13"/>
        <v>41580000</v>
      </c>
      <c r="G54" s="17">
        <f t="shared" si="14"/>
        <v>84420000</v>
      </c>
      <c r="H54" s="33"/>
      <c r="I54" s="33"/>
      <c r="J54" s="18">
        <v>0</v>
      </c>
      <c r="K54" s="19">
        <f t="shared" si="11"/>
        <v>126000000</v>
      </c>
      <c r="L54" s="3">
        <f t="shared" si="12"/>
        <v>126000000</v>
      </c>
      <c r="M54" s="47" t="str">
        <f t="shared" si="10"/>
        <v>O</v>
      </c>
    </row>
    <row r="55" spans="2:13" x14ac:dyDescent="0.3">
      <c r="B55" s="35">
        <v>9</v>
      </c>
      <c r="C55" s="63"/>
      <c r="D55" s="31" t="s">
        <v>18</v>
      </c>
      <c r="E55" s="17">
        <f>ROUNDUP(E34*0.9,-6)</f>
        <v>126000000</v>
      </c>
      <c r="F55" s="17">
        <f t="shared" si="13"/>
        <v>41580000</v>
      </c>
      <c r="G55" s="17">
        <f t="shared" si="14"/>
        <v>84420000</v>
      </c>
      <c r="H55" s="33"/>
      <c r="I55" s="33"/>
      <c r="J55" s="18">
        <v>0</v>
      </c>
      <c r="K55" s="19">
        <f t="shared" si="11"/>
        <v>126000000</v>
      </c>
      <c r="L55" s="3">
        <f t="shared" si="12"/>
        <v>126000000</v>
      </c>
      <c r="M55" s="47" t="str">
        <f t="shared" si="10"/>
        <v>O</v>
      </c>
    </row>
    <row r="56" spans="2:13" x14ac:dyDescent="0.3">
      <c r="B56" s="35">
        <v>10</v>
      </c>
      <c r="C56" s="63"/>
      <c r="D56" s="31" t="s">
        <v>19</v>
      </c>
      <c r="E56" s="17">
        <f>ROUNDUP(E35*0.9,-6)</f>
        <v>126000000</v>
      </c>
      <c r="F56" s="17">
        <f t="shared" si="13"/>
        <v>41580000</v>
      </c>
      <c r="G56" s="17">
        <f t="shared" si="14"/>
        <v>84420000</v>
      </c>
      <c r="H56" s="33"/>
      <c r="I56" s="33"/>
      <c r="J56" s="18">
        <v>0</v>
      </c>
      <c r="K56" s="19">
        <f t="shared" si="11"/>
        <v>126000000</v>
      </c>
      <c r="L56" s="3">
        <f t="shared" si="12"/>
        <v>126000000</v>
      </c>
      <c r="M56" s="47" t="str">
        <f t="shared" si="10"/>
        <v>O</v>
      </c>
    </row>
    <row r="57" spans="2:13" x14ac:dyDescent="0.3">
      <c r="B57" s="35">
        <v>11</v>
      </c>
      <c r="C57" s="63"/>
      <c r="D57" s="31" t="s">
        <v>20</v>
      </c>
      <c r="E57" s="17">
        <f>ROUNDUP(E36*0.9,-6)</f>
        <v>126000000</v>
      </c>
      <c r="F57" s="17">
        <f t="shared" si="13"/>
        <v>41580000</v>
      </c>
      <c r="G57" s="17">
        <f t="shared" si="14"/>
        <v>84420000</v>
      </c>
      <c r="H57" s="33"/>
      <c r="I57" s="33"/>
      <c r="J57" s="18">
        <v>0</v>
      </c>
      <c r="K57" s="19">
        <f t="shared" si="11"/>
        <v>126000000</v>
      </c>
      <c r="L57" s="3">
        <f t="shared" si="12"/>
        <v>126000000</v>
      </c>
      <c r="M57" s="47" t="str">
        <f t="shared" si="10"/>
        <v>O</v>
      </c>
    </row>
    <row r="58" spans="2:13" x14ac:dyDescent="0.3">
      <c r="B58" s="35">
        <v>13</v>
      </c>
      <c r="C58" s="63"/>
      <c r="D58" s="31" t="s">
        <v>21</v>
      </c>
      <c r="E58" s="17">
        <f>ROUNDUP(E37*0.9,-6)</f>
        <v>133000000</v>
      </c>
      <c r="F58" s="17">
        <f t="shared" si="13"/>
        <v>43890000</v>
      </c>
      <c r="G58" s="17">
        <f t="shared" si="14"/>
        <v>89110000</v>
      </c>
      <c r="H58" s="33"/>
      <c r="I58" s="33"/>
      <c r="J58" s="18">
        <v>0</v>
      </c>
      <c r="K58" s="19">
        <f t="shared" si="11"/>
        <v>133000000</v>
      </c>
      <c r="L58" s="3">
        <f t="shared" si="12"/>
        <v>133000000</v>
      </c>
      <c r="M58" s="47" t="str">
        <f t="shared" si="10"/>
        <v>O</v>
      </c>
    </row>
    <row r="59" spans="2:13" x14ac:dyDescent="0.3">
      <c r="B59" s="35">
        <v>14</v>
      </c>
      <c r="C59" s="63"/>
      <c r="D59" s="31" t="s">
        <v>22</v>
      </c>
      <c r="E59" s="17">
        <f>ROUNDUP(E38*0.9,-6)</f>
        <v>133000000</v>
      </c>
      <c r="F59" s="17">
        <f t="shared" si="13"/>
        <v>43890000</v>
      </c>
      <c r="G59" s="17">
        <f t="shared" si="14"/>
        <v>89110000</v>
      </c>
      <c r="H59" s="33"/>
      <c r="I59" s="33"/>
      <c r="J59" s="18">
        <v>0</v>
      </c>
      <c r="K59" s="19">
        <f t="shared" si="11"/>
        <v>133000000</v>
      </c>
      <c r="L59" s="3">
        <f t="shared" si="12"/>
        <v>133000000</v>
      </c>
      <c r="M59" s="47" t="str">
        <f t="shared" si="10"/>
        <v>O</v>
      </c>
    </row>
    <row r="60" spans="2:13" x14ac:dyDescent="0.3">
      <c r="B60" s="35">
        <v>15</v>
      </c>
      <c r="C60" s="63"/>
      <c r="D60" s="31" t="s">
        <v>23</v>
      </c>
      <c r="E60" s="17">
        <f>ROUNDUP(E39*0.9,-6)</f>
        <v>133000000</v>
      </c>
      <c r="F60" s="17">
        <f t="shared" si="13"/>
        <v>43890000</v>
      </c>
      <c r="G60" s="17">
        <f t="shared" si="14"/>
        <v>89110000</v>
      </c>
      <c r="H60" s="33"/>
      <c r="I60" s="33"/>
      <c r="J60" s="18">
        <v>0</v>
      </c>
      <c r="K60" s="19">
        <f t="shared" si="11"/>
        <v>133000000</v>
      </c>
      <c r="L60" s="3">
        <f t="shared" si="12"/>
        <v>133000000</v>
      </c>
      <c r="M60" s="47" t="str">
        <f t="shared" si="10"/>
        <v>O</v>
      </c>
    </row>
    <row r="61" spans="2:13" ht="17.25" thickBot="1" x14ac:dyDescent="0.35">
      <c r="B61" s="20">
        <v>16</v>
      </c>
      <c r="C61" s="64"/>
      <c r="D61" s="32" t="s">
        <v>24</v>
      </c>
      <c r="E61" s="21">
        <f>ROUNDUP(E40*0.9,-6)</f>
        <v>133000000</v>
      </c>
      <c r="F61" s="21">
        <f>E61*0.33</f>
        <v>43890000</v>
      </c>
      <c r="G61" s="21">
        <f>E61*0.67</f>
        <v>89110000</v>
      </c>
      <c r="H61" s="22"/>
      <c r="I61" s="22"/>
      <c r="J61" s="23">
        <v>0</v>
      </c>
      <c r="K61" s="24">
        <f t="shared" si="11"/>
        <v>133000000</v>
      </c>
      <c r="L61" s="3">
        <f t="shared" si="12"/>
        <v>133000000</v>
      </c>
      <c r="M61" s="47" t="str">
        <f t="shared" si="10"/>
        <v>O</v>
      </c>
    </row>
    <row r="62" spans="2:13" ht="17.25" thickBot="1" x14ac:dyDescent="0.35">
      <c r="B62" s="60" t="s">
        <v>25</v>
      </c>
      <c r="C62" s="61"/>
      <c r="D62" s="61"/>
      <c r="E62" s="25">
        <f t="shared" ref="E62" si="15">F62+G62</f>
        <v>1925000000</v>
      </c>
      <c r="F62" s="29">
        <f>SUM(F47:F61)</f>
        <v>635250000</v>
      </c>
      <c r="G62" s="29">
        <f>SUM(G47:G61)</f>
        <v>1289750000</v>
      </c>
      <c r="H62" s="26"/>
      <c r="I62" s="26"/>
      <c r="J62" s="27"/>
      <c r="K62" s="28"/>
    </row>
    <row r="64" spans="2:13" ht="17.25" thickBot="1" x14ac:dyDescent="0.35"/>
    <row r="65" spans="2:13" ht="17.25" x14ac:dyDescent="0.3">
      <c r="B65" s="53" t="s">
        <v>29</v>
      </c>
      <c r="C65" s="54"/>
      <c r="D65" s="54"/>
      <c r="E65" s="54"/>
      <c r="F65" s="54"/>
      <c r="G65" s="54"/>
      <c r="H65" s="54"/>
      <c r="I65" s="54"/>
      <c r="J65" s="54"/>
      <c r="K65" s="55"/>
    </row>
    <row r="66" spans="2:13" x14ac:dyDescent="0.3">
      <c r="B66" s="56" t="s">
        <v>6</v>
      </c>
      <c r="C66" s="58" t="s">
        <v>0</v>
      </c>
      <c r="D66" s="58"/>
      <c r="E66" s="69" t="s">
        <v>4</v>
      </c>
      <c r="F66" s="69" t="s">
        <v>5</v>
      </c>
      <c r="G66" s="69" t="s">
        <v>7</v>
      </c>
      <c r="H66" s="40"/>
      <c r="I66" s="40"/>
      <c r="J66" s="67" t="s">
        <v>1</v>
      </c>
      <c r="K66" s="65" t="s">
        <v>8</v>
      </c>
    </row>
    <row r="67" spans="2:13" ht="17.25" thickBot="1" x14ac:dyDescent="0.35">
      <c r="B67" s="57"/>
      <c r="C67" s="59"/>
      <c r="D67" s="59"/>
      <c r="E67" s="70"/>
      <c r="F67" s="70"/>
      <c r="G67" s="70"/>
      <c r="H67" s="42" t="s">
        <v>2</v>
      </c>
      <c r="I67" s="42" t="s">
        <v>3</v>
      </c>
      <c r="J67" s="68"/>
      <c r="K67" s="66"/>
    </row>
    <row r="68" spans="2:13" ht="16.5" customHeight="1" x14ac:dyDescent="0.3">
      <c r="B68" s="12">
        <v>1</v>
      </c>
      <c r="C68" s="62" t="s">
        <v>9</v>
      </c>
      <c r="D68" s="30" t="s">
        <v>10</v>
      </c>
      <c r="E68" s="13">
        <f>ROUNDUP(E47*0.9,-6)</f>
        <v>131000000</v>
      </c>
      <c r="F68" s="13">
        <f>E68*0.33</f>
        <v>43230000</v>
      </c>
      <c r="G68" s="13">
        <f>E68*0.67</f>
        <v>87770000</v>
      </c>
      <c r="H68" s="14"/>
      <c r="I68" s="14"/>
      <c r="J68" s="15">
        <v>0</v>
      </c>
      <c r="K68" s="16">
        <f>E68+J68</f>
        <v>131000000</v>
      </c>
      <c r="L68" s="3">
        <f>F68+G68</f>
        <v>131000000</v>
      </c>
      <c r="M68" s="47" t="str">
        <f t="shared" ref="M68:M82" si="16">IF((F68+G68)=E68,"O","X")</f>
        <v>O</v>
      </c>
    </row>
    <row r="69" spans="2:13" x14ac:dyDescent="0.3">
      <c r="B69" s="43">
        <v>2</v>
      </c>
      <c r="C69" s="63"/>
      <c r="D69" s="31" t="s">
        <v>11</v>
      </c>
      <c r="E69" s="17">
        <f>ROUNDUP(E48*0.9,-6)</f>
        <v>111000000</v>
      </c>
      <c r="F69" s="17">
        <f>E69*0.33</f>
        <v>36630000</v>
      </c>
      <c r="G69" s="17">
        <f>E69*0.67</f>
        <v>74370000</v>
      </c>
      <c r="H69" s="41"/>
      <c r="I69" s="41"/>
      <c r="J69" s="18">
        <v>0</v>
      </c>
      <c r="K69" s="19">
        <f t="shared" ref="K69:K82" si="17">E69+J69</f>
        <v>111000000</v>
      </c>
      <c r="L69" s="3">
        <f t="shared" ref="L69:L82" si="18">F69+G69</f>
        <v>111000000</v>
      </c>
      <c r="M69" s="47" t="str">
        <f t="shared" si="16"/>
        <v>O</v>
      </c>
    </row>
    <row r="70" spans="2:13" x14ac:dyDescent="0.3">
      <c r="B70" s="43">
        <v>3</v>
      </c>
      <c r="C70" s="63"/>
      <c r="D70" s="31" t="s">
        <v>13</v>
      </c>
      <c r="E70" s="17">
        <f>ROUNDUP(E49*0.9,-6)</f>
        <v>111000000</v>
      </c>
      <c r="F70" s="17">
        <f t="shared" ref="F70:F81" si="19">E70*0.33</f>
        <v>36630000</v>
      </c>
      <c r="G70" s="17">
        <f t="shared" ref="G70:G81" si="20">E70*0.67</f>
        <v>74370000</v>
      </c>
      <c r="H70" s="41"/>
      <c r="I70" s="41"/>
      <c r="J70" s="18">
        <v>0</v>
      </c>
      <c r="K70" s="19">
        <f t="shared" si="17"/>
        <v>111000000</v>
      </c>
      <c r="L70" s="3">
        <f t="shared" si="18"/>
        <v>111000000</v>
      </c>
      <c r="M70" s="47" t="str">
        <f t="shared" si="16"/>
        <v>O</v>
      </c>
    </row>
    <row r="71" spans="2:13" x14ac:dyDescent="0.3">
      <c r="B71" s="43">
        <v>4</v>
      </c>
      <c r="C71" s="63"/>
      <c r="D71" s="31" t="s">
        <v>12</v>
      </c>
      <c r="E71" s="17">
        <f>ROUNDUP(E50*0.9,-6)</f>
        <v>111000000</v>
      </c>
      <c r="F71" s="17">
        <f t="shared" si="19"/>
        <v>36630000</v>
      </c>
      <c r="G71" s="17">
        <f t="shared" si="20"/>
        <v>74370000</v>
      </c>
      <c r="H71" s="41"/>
      <c r="I71" s="41"/>
      <c r="J71" s="18">
        <v>0</v>
      </c>
      <c r="K71" s="19">
        <f t="shared" si="17"/>
        <v>111000000</v>
      </c>
      <c r="L71" s="3">
        <f t="shared" si="18"/>
        <v>111000000</v>
      </c>
      <c r="M71" s="47" t="str">
        <f t="shared" si="16"/>
        <v>O</v>
      </c>
    </row>
    <row r="72" spans="2:13" x14ac:dyDescent="0.3">
      <c r="B72" s="43">
        <v>5</v>
      </c>
      <c r="C72" s="63"/>
      <c r="D72" s="31" t="s">
        <v>14</v>
      </c>
      <c r="E72" s="17">
        <f>ROUNDUP(E51*0.9,-6)</f>
        <v>111000000</v>
      </c>
      <c r="F72" s="17">
        <f t="shared" si="19"/>
        <v>36630000</v>
      </c>
      <c r="G72" s="17">
        <f t="shared" si="20"/>
        <v>74370000</v>
      </c>
      <c r="H72" s="41"/>
      <c r="I72" s="41"/>
      <c r="J72" s="18">
        <v>0</v>
      </c>
      <c r="K72" s="19">
        <f t="shared" si="17"/>
        <v>111000000</v>
      </c>
      <c r="L72" s="3">
        <f t="shared" si="18"/>
        <v>111000000</v>
      </c>
      <c r="M72" s="47" t="str">
        <f t="shared" si="16"/>
        <v>O</v>
      </c>
    </row>
    <row r="73" spans="2:13" x14ac:dyDescent="0.3">
      <c r="B73" s="43">
        <v>6</v>
      </c>
      <c r="C73" s="63"/>
      <c r="D73" s="31" t="s">
        <v>15</v>
      </c>
      <c r="E73" s="17">
        <f>ROUNDUP(E52*0.9,-6)</f>
        <v>114000000</v>
      </c>
      <c r="F73" s="17">
        <f t="shared" si="19"/>
        <v>37620000</v>
      </c>
      <c r="G73" s="17">
        <f t="shared" si="20"/>
        <v>76380000</v>
      </c>
      <c r="H73" s="41"/>
      <c r="I73" s="41"/>
      <c r="J73" s="18">
        <v>0</v>
      </c>
      <c r="K73" s="19">
        <f t="shared" si="17"/>
        <v>114000000</v>
      </c>
      <c r="L73" s="3">
        <f t="shared" si="18"/>
        <v>114000000</v>
      </c>
      <c r="M73" s="47" t="str">
        <f t="shared" si="16"/>
        <v>O</v>
      </c>
    </row>
    <row r="74" spans="2:13" x14ac:dyDescent="0.3">
      <c r="B74" s="43">
        <v>7</v>
      </c>
      <c r="C74" s="63"/>
      <c r="D74" s="31" t="s">
        <v>16</v>
      </c>
      <c r="E74" s="17">
        <f>ROUNDUP(E53*0.9,-6)</f>
        <v>114000000</v>
      </c>
      <c r="F74" s="17">
        <f t="shared" si="19"/>
        <v>37620000</v>
      </c>
      <c r="G74" s="17">
        <f t="shared" si="20"/>
        <v>76380000</v>
      </c>
      <c r="H74" s="41"/>
      <c r="I74" s="41"/>
      <c r="J74" s="18">
        <v>0</v>
      </c>
      <c r="K74" s="19">
        <f t="shared" si="17"/>
        <v>114000000</v>
      </c>
      <c r="L74" s="3">
        <f t="shared" si="18"/>
        <v>114000000</v>
      </c>
      <c r="M74" s="47" t="str">
        <f t="shared" si="16"/>
        <v>O</v>
      </c>
    </row>
    <row r="75" spans="2:13" x14ac:dyDescent="0.3">
      <c r="B75" s="43">
        <v>8</v>
      </c>
      <c r="C75" s="63"/>
      <c r="D75" s="31" t="s">
        <v>17</v>
      </c>
      <c r="E75" s="17">
        <f>ROUNDUP(E54*0.9,-6)</f>
        <v>114000000</v>
      </c>
      <c r="F75" s="17">
        <f t="shared" si="19"/>
        <v>37620000</v>
      </c>
      <c r="G75" s="17">
        <f t="shared" si="20"/>
        <v>76380000</v>
      </c>
      <c r="H75" s="41"/>
      <c r="I75" s="41"/>
      <c r="J75" s="18">
        <v>0</v>
      </c>
      <c r="K75" s="19">
        <f t="shared" si="17"/>
        <v>114000000</v>
      </c>
      <c r="L75" s="3">
        <f t="shared" si="18"/>
        <v>114000000</v>
      </c>
      <c r="M75" s="47" t="str">
        <f t="shared" si="16"/>
        <v>O</v>
      </c>
    </row>
    <row r="76" spans="2:13" x14ac:dyDescent="0.3">
      <c r="B76" s="43">
        <v>9</v>
      </c>
      <c r="C76" s="63"/>
      <c r="D76" s="31" t="s">
        <v>18</v>
      </c>
      <c r="E76" s="17">
        <f>ROUNDUP(E55*0.9,-6)</f>
        <v>114000000</v>
      </c>
      <c r="F76" s="17">
        <f t="shared" si="19"/>
        <v>37620000</v>
      </c>
      <c r="G76" s="17">
        <f t="shared" si="20"/>
        <v>76380000</v>
      </c>
      <c r="H76" s="41"/>
      <c r="I76" s="41"/>
      <c r="J76" s="18">
        <v>0</v>
      </c>
      <c r="K76" s="19">
        <f t="shared" si="17"/>
        <v>114000000</v>
      </c>
      <c r="L76" s="3">
        <f t="shared" si="18"/>
        <v>114000000</v>
      </c>
      <c r="M76" s="47" t="str">
        <f t="shared" si="16"/>
        <v>O</v>
      </c>
    </row>
    <row r="77" spans="2:13" x14ac:dyDescent="0.3">
      <c r="B77" s="43">
        <v>10</v>
      </c>
      <c r="C77" s="63"/>
      <c r="D77" s="31" t="s">
        <v>19</v>
      </c>
      <c r="E77" s="17">
        <f>ROUNDUP(E56*0.9,-6)</f>
        <v>114000000</v>
      </c>
      <c r="F77" s="17">
        <f t="shared" si="19"/>
        <v>37620000</v>
      </c>
      <c r="G77" s="17">
        <f t="shared" si="20"/>
        <v>76380000</v>
      </c>
      <c r="H77" s="41"/>
      <c r="I77" s="41"/>
      <c r="J77" s="18">
        <v>0</v>
      </c>
      <c r="K77" s="19">
        <f t="shared" si="17"/>
        <v>114000000</v>
      </c>
      <c r="L77" s="3">
        <f t="shared" si="18"/>
        <v>114000000</v>
      </c>
      <c r="M77" s="47" t="str">
        <f t="shared" si="16"/>
        <v>O</v>
      </c>
    </row>
    <row r="78" spans="2:13" x14ac:dyDescent="0.3">
      <c r="B78" s="43">
        <v>11</v>
      </c>
      <c r="C78" s="63"/>
      <c r="D78" s="31" t="s">
        <v>20</v>
      </c>
      <c r="E78" s="17">
        <f>ROUNDUP(E57*0.9,-6)</f>
        <v>114000000</v>
      </c>
      <c r="F78" s="17">
        <f t="shared" si="19"/>
        <v>37620000</v>
      </c>
      <c r="G78" s="17">
        <f t="shared" si="20"/>
        <v>76380000</v>
      </c>
      <c r="H78" s="41"/>
      <c r="I78" s="41"/>
      <c r="J78" s="18">
        <v>0</v>
      </c>
      <c r="K78" s="19">
        <f t="shared" si="17"/>
        <v>114000000</v>
      </c>
      <c r="L78" s="3">
        <f t="shared" si="18"/>
        <v>114000000</v>
      </c>
      <c r="M78" s="47" t="str">
        <f t="shared" si="16"/>
        <v>O</v>
      </c>
    </row>
    <row r="79" spans="2:13" x14ac:dyDescent="0.3">
      <c r="B79" s="43">
        <v>13</v>
      </c>
      <c r="C79" s="63"/>
      <c r="D79" s="31" t="s">
        <v>21</v>
      </c>
      <c r="E79" s="17">
        <f>ROUNDUP(E58*0.9,-6)</f>
        <v>120000000</v>
      </c>
      <c r="F79" s="17">
        <f t="shared" si="19"/>
        <v>39600000</v>
      </c>
      <c r="G79" s="17">
        <f t="shared" si="20"/>
        <v>80400000</v>
      </c>
      <c r="H79" s="41"/>
      <c r="I79" s="41"/>
      <c r="J79" s="18">
        <v>0</v>
      </c>
      <c r="K79" s="19">
        <f t="shared" si="17"/>
        <v>120000000</v>
      </c>
      <c r="L79" s="3">
        <f t="shared" si="18"/>
        <v>120000000</v>
      </c>
      <c r="M79" s="47" t="str">
        <f t="shared" si="16"/>
        <v>O</v>
      </c>
    </row>
    <row r="80" spans="2:13" x14ac:dyDescent="0.3">
      <c r="B80" s="43">
        <v>14</v>
      </c>
      <c r="C80" s="63"/>
      <c r="D80" s="31" t="s">
        <v>22</v>
      </c>
      <c r="E80" s="17">
        <f>ROUNDUP(E59*0.9,-6)</f>
        <v>120000000</v>
      </c>
      <c r="F80" s="17">
        <f t="shared" si="19"/>
        <v>39600000</v>
      </c>
      <c r="G80" s="17">
        <f t="shared" si="20"/>
        <v>80400000</v>
      </c>
      <c r="H80" s="41"/>
      <c r="I80" s="41"/>
      <c r="J80" s="18">
        <v>0</v>
      </c>
      <c r="K80" s="19">
        <f t="shared" si="17"/>
        <v>120000000</v>
      </c>
      <c r="L80" s="3">
        <f t="shared" si="18"/>
        <v>120000000</v>
      </c>
      <c r="M80" s="47" t="str">
        <f t="shared" si="16"/>
        <v>O</v>
      </c>
    </row>
    <row r="81" spans="2:13" x14ac:dyDescent="0.3">
      <c r="B81" s="43">
        <v>15</v>
      </c>
      <c r="C81" s="63"/>
      <c r="D81" s="31" t="s">
        <v>23</v>
      </c>
      <c r="E81" s="17">
        <f>ROUNDUP(E60*0.9,-6)</f>
        <v>120000000</v>
      </c>
      <c r="F81" s="17">
        <f t="shared" si="19"/>
        <v>39600000</v>
      </c>
      <c r="G81" s="17">
        <f t="shared" si="20"/>
        <v>80400000</v>
      </c>
      <c r="H81" s="41"/>
      <c r="I81" s="41"/>
      <c r="J81" s="18">
        <v>0</v>
      </c>
      <c r="K81" s="19">
        <f t="shared" si="17"/>
        <v>120000000</v>
      </c>
      <c r="L81" s="3">
        <f t="shared" si="18"/>
        <v>120000000</v>
      </c>
      <c r="M81" s="47" t="str">
        <f t="shared" si="16"/>
        <v>O</v>
      </c>
    </row>
    <row r="82" spans="2:13" ht="17.25" thickBot="1" x14ac:dyDescent="0.35">
      <c r="B82" s="20">
        <v>16</v>
      </c>
      <c r="C82" s="64"/>
      <c r="D82" s="32" t="s">
        <v>24</v>
      </c>
      <c r="E82" s="21">
        <f>ROUNDUP(E61*0.9,-6)</f>
        <v>120000000</v>
      </c>
      <c r="F82" s="21">
        <f>E82*0.33</f>
        <v>39600000</v>
      </c>
      <c r="G82" s="21">
        <f>E82*0.67</f>
        <v>80400000</v>
      </c>
      <c r="H82" s="45"/>
      <c r="I82" s="45"/>
      <c r="J82" s="44">
        <v>0</v>
      </c>
      <c r="K82" s="24">
        <f t="shared" si="17"/>
        <v>120000000</v>
      </c>
      <c r="L82" s="3">
        <f t="shared" si="18"/>
        <v>120000000</v>
      </c>
      <c r="M82" s="47" t="str">
        <f t="shared" si="16"/>
        <v>O</v>
      </c>
    </row>
    <row r="83" spans="2:13" ht="17.25" thickBot="1" x14ac:dyDescent="0.35">
      <c r="B83" s="60" t="s">
        <v>25</v>
      </c>
      <c r="C83" s="61"/>
      <c r="D83" s="61"/>
      <c r="E83" s="25">
        <f t="shared" ref="E83" si="21">F83+G83</f>
        <v>1739000000</v>
      </c>
      <c r="F83" s="29">
        <f>SUM(F68:F82)</f>
        <v>573870000</v>
      </c>
      <c r="G83" s="29">
        <f>SUM(G68:G82)</f>
        <v>1165130000</v>
      </c>
      <c r="H83" s="26"/>
      <c r="I83" s="26"/>
      <c r="J83" s="27"/>
      <c r="K83" s="28"/>
    </row>
    <row r="85" spans="2:13" ht="17.25" thickBot="1" x14ac:dyDescent="0.35"/>
    <row r="86" spans="2:13" ht="17.25" x14ac:dyDescent="0.3">
      <c r="B86" s="53" t="s">
        <v>30</v>
      </c>
      <c r="C86" s="54"/>
      <c r="D86" s="54"/>
      <c r="E86" s="54"/>
      <c r="F86" s="54"/>
      <c r="G86" s="54"/>
      <c r="H86" s="54"/>
      <c r="I86" s="54"/>
      <c r="J86" s="54"/>
      <c r="K86" s="55"/>
    </row>
    <row r="87" spans="2:13" x14ac:dyDescent="0.3">
      <c r="B87" s="56" t="s">
        <v>6</v>
      </c>
      <c r="C87" s="58" t="s">
        <v>0</v>
      </c>
      <c r="D87" s="58"/>
      <c r="E87" s="69" t="s">
        <v>4</v>
      </c>
      <c r="F87" s="69" t="s">
        <v>5</v>
      </c>
      <c r="G87" s="69" t="s">
        <v>7</v>
      </c>
      <c r="H87" s="40"/>
      <c r="I87" s="40"/>
      <c r="J87" s="67" t="s">
        <v>1</v>
      </c>
      <c r="K87" s="65" t="s">
        <v>8</v>
      </c>
    </row>
    <row r="88" spans="2:13" ht="17.25" thickBot="1" x14ac:dyDescent="0.35">
      <c r="B88" s="57"/>
      <c r="C88" s="59"/>
      <c r="D88" s="59"/>
      <c r="E88" s="70"/>
      <c r="F88" s="70"/>
      <c r="G88" s="70"/>
      <c r="H88" s="42" t="s">
        <v>2</v>
      </c>
      <c r="I88" s="42" t="s">
        <v>3</v>
      </c>
      <c r="J88" s="68"/>
      <c r="K88" s="66"/>
    </row>
    <row r="89" spans="2:13" ht="16.5" customHeight="1" x14ac:dyDescent="0.3">
      <c r="B89" s="12">
        <v>1</v>
      </c>
      <c r="C89" s="62" t="s">
        <v>9</v>
      </c>
      <c r="D89" s="30" t="s">
        <v>10</v>
      </c>
      <c r="E89" s="13">
        <f>ROUNDUP(E68*0.9,-6)</f>
        <v>118000000</v>
      </c>
      <c r="F89" s="13">
        <f>E89*0.33</f>
        <v>38940000</v>
      </c>
      <c r="G89" s="13">
        <f>E89*0.67</f>
        <v>79060000</v>
      </c>
      <c r="H89" s="14"/>
      <c r="I89" s="14"/>
      <c r="J89" s="15">
        <v>0</v>
      </c>
      <c r="K89" s="16">
        <f>E89+J89</f>
        <v>118000000</v>
      </c>
      <c r="L89" s="3">
        <f>F89+G89</f>
        <v>118000000</v>
      </c>
      <c r="M89" s="47" t="str">
        <f t="shared" ref="M89:M103" si="22">IF((F89+G89)=E89,"O","X")</f>
        <v>O</v>
      </c>
    </row>
    <row r="90" spans="2:13" x14ac:dyDescent="0.3">
      <c r="B90" s="43">
        <v>2</v>
      </c>
      <c r="C90" s="63"/>
      <c r="D90" s="31" t="s">
        <v>11</v>
      </c>
      <c r="E90" s="17">
        <f>ROUNDUP(E69*0.9,-6)</f>
        <v>100000000</v>
      </c>
      <c r="F90" s="17">
        <f>E90*0.33</f>
        <v>33000000</v>
      </c>
      <c r="G90" s="17">
        <f>E90*0.67</f>
        <v>67000000.000000007</v>
      </c>
      <c r="H90" s="41"/>
      <c r="I90" s="41"/>
      <c r="J90" s="18">
        <v>0</v>
      </c>
      <c r="K90" s="19">
        <f t="shared" ref="K90:K103" si="23">E90+J90</f>
        <v>100000000</v>
      </c>
      <c r="L90" s="3">
        <f t="shared" ref="L90:L103" si="24">F90+G90</f>
        <v>100000000</v>
      </c>
      <c r="M90" s="47" t="str">
        <f t="shared" si="22"/>
        <v>O</v>
      </c>
    </row>
    <row r="91" spans="2:13" x14ac:dyDescent="0.3">
      <c r="B91" s="43">
        <v>3</v>
      </c>
      <c r="C91" s="63"/>
      <c r="D91" s="31" t="s">
        <v>13</v>
      </c>
      <c r="E91" s="17">
        <f>ROUNDUP(E70*0.9,-6)</f>
        <v>100000000</v>
      </c>
      <c r="F91" s="17">
        <f t="shared" ref="F91:F102" si="25">E91*0.33</f>
        <v>33000000</v>
      </c>
      <c r="G91" s="17">
        <f t="shared" ref="G91:G102" si="26">E91*0.67</f>
        <v>67000000.000000007</v>
      </c>
      <c r="H91" s="41"/>
      <c r="I91" s="41"/>
      <c r="J91" s="18">
        <v>0</v>
      </c>
      <c r="K91" s="19">
        <f t="shared" si="23"/>
        <v>100000000</v>
      </c>
      <c r="L91" s="3">
        <f t="shared" si="24"/>
        <v>100000000</v>
      </c>
      <c r="M91" s="47" t="str">
        <f t="shared" si="22"/>
        <v>O</v>
      </c>
    </row>
    <row r="92" spans="2:13" x14ac:dyDescent="0.3">
      <c r="B92" s="43">
        <v>4</v>
      </c>
      <c r="C92" s="63"/>
      <c r="D92" s="31" t="s">
        <v>12</v>
      </c>
      <c r="E92" s="17">
        <f>ROUNDUP(E71*0.9,-6)</f>
        <v>100000000</v>
      </c>
      <c r="F92" s="17">
        <f t="shared" si="25"/>
        <v>33000000</v>
      </c>
      <c r="G92" s="17">
        <f t="shared" si="26"/>
        <v>67000000.000000007</v>
      </c>
      <c r="H92" s="41"/>
      <c r="I92" s="41"/>
      <c r="J92" s="18">
        <v>0</v>
      </c>
      <c r="K92" s="19">
        <f t="shared" si="23"/>
        <v>100000000</v>
      </c>
      <c r="L92" s="3">
        <f t="shared" si="24"/>
        <v>100000000</v>
      </c>
      <c r="M92" s="47" t="str">
        <f t="shared" si="22"/>
        <v>O</v>
      </c>
    </row>
    <row r="93" spans="2:13" x14ac:dyDescent="0.3">
      <c r="B93" s="43">
        <v>5</v>
      </c>
      <c r="C93" s="63"/>
      <c r="D93" s="31" t="s">
        <v>14</v>
      </c>
      <c r="E93" s="17">
        <f>ROUNDUP(E72*0.9,-6)</f>
        <v>100000000</v>
      </c>
      <c r="F93" s="17">
        <f t="shared" si="25"/>
        <v>33000000</v>
      </c>
      <c r="G93" s="17">
        <f t="shared" si="26"/>
        <v>67000000.000000007</v>
      </c>
      <c r="H93" s="41"/>
      <c r="I93" s="41"/>
      <c r="J93" s="18">
        <v>0</v>
      </c>
      <c r="K93" s="19">
        <f t="shared" si="23"/>
        <v>100000000</v>
      </c>
      <c r="L93" s="3">
        <f t="shared" si="24"/>
        <v>100000000</v>
      </c>
      <c r="M93" s="47" t="str">
        <f t="shared" si="22"/>
        <v>O</v>
      </c>
    </row>
    <row r="94" spans="2:13" x14ac:dyDescent="0.3">
      <c r="B94" s="43">
        <v>6</v>
      </c>
      <c r="C94" s="63"/>
      <c r="D94" s="31" t="s">
        <v>15</v>
      </c>
      <c r="E94" s="17">
        <f>ROUNDUP(E73*0.9,-6)</f>
        <v>103000000</v>
      </c>
      <c r="F94" s="17">
        <f t="shared" si="25"/>
        <v>33990000</v>
      </c>
      <c r="G94" s="17">
        <f t="shared" si="26"/>
        <v>69010000</v>
      </c>
      <c r="H94" s="41"/>
      <c r="I94" s="41"/>
      <c r="J94" s="18">
        <v>0</v>
      </c>
      <c r="K94" s="19">
        <f t="shared" si="23"/>
        <v>103000000</v>
      </c>
      <c r="L94" s="3">
        <f t="shared" si="24"/>
        <v>103000000</v>
      </c>
      <c r="M94" s="47" t="str">
        <f t="shared" si="22"/>
        <v>O</v>
      </c>
    </row>
    <row r="95" spans="2:13" x14ac:dyDescent="0.3">
      <c r="B95" s="43">
        <v>7</v>
      </c>
      <c r="C95" s="63"/>
      <c r="D95" s="31" t="s">
        <v>16</v>
      </c>
      <c r="E95" s="17">
        <f>ROUNDUP(E74*0.9,-6)</f>
        <v>103000000</v>
      </c>
      <c r="F95" s="17">
        <f t="shared" si="25"/>
        <v>33990000</v>
      </c>
      <c r="G95" s="17">
        <f t="shared" si="26"/>
        <v>69010000</v>
      </c>
      <c r="H95" s="41"/>
      <c r="I95" s="41"/>
      <c r="J95" s="18">
        <v>0</v>
      </c>
      <c r="K95" s="19">
        <f t="shared" si="23"/>
        <v>103000000</v>
      </c>
      <c r="L95" s="3">
        <f t="shared" si="24"/>
        <v>103000000</v>
      </c>
      <c r="M95" s="47" t="str">
        <f t="shared" si="22"/>
        <v>O</v>
      </c>
    </row>
    <row r="96" spans="2:13" x14ac:dyDescent="0.3">
      <c r="B96" s="43">
        <v>8</v>
      </c>
      <c r="C96" s="63"/>
      <c r="D96" s="31" t="s">
        <v>17</v>
      </c>
      <c r="E96" s="17">
        <f>ROUNDUP(E75*0.9,-6)</f>
        <v>103000000</v>
      </c>
      <c r="F96" s="17">
        <f t="shared" si="25"/>
        <v>33990000</v>
      </c>
      <c r="G96" s="17">
        <f t="shared" si="26"/>
        <v>69010000</v>
      </c>
      <c r="H96" s="41"/>
      <c r="I96" s="41"/>
      <c r="J96" s="18">
        <v>0</v>
      </c>
      <c r="K96" s="19">
        <f t="shared" si="23"/>
        <v>103000000</v>
      </c>
      <c r="L96" s="3">
        <f t="shared" si="24"/>
        <v>103000000</v>
      </c>
      <c r="M96" s="47" t="str">
        <f t="shared" si="22"/>
        <v>O</v>
      </c>
    </row>
    <row r="97" spans="2:13" x14ac:dyDescent="0.3">
      <c r="B97" s="43">
        <v>9</v>
      </c>
      <c r="C97" s="63"/>
      <c r="D97" s="31" t="s">
        <v>18</v>
      </c>
      <c r="E97" s="17">
        <f>ROUNDUP(E76*0.9,-6)</f>
        <v>103000000</v>
      </c>
      <c r="F97" s="17">
        <f t="shared" si="25"/>
        <v>33990000</v>
      </c>
      <c r="G97" s="17">
        <f t="shared" si="26"/>
        <v>69010000</v>
      </c>
      <c r="H97" s="41"/>
      <c r="I97" s="41"/>
      <c r="J97" s="18">
        <v>0</v>
      </c>
      <c r="K97" s="19">
        <f t="shared" si="23"/>
        <v>103000000</v>
      </c>
      <c r="L97" s="3">
        <f t="shared" si="24"/>
        <v>103000000</v>
      </c>
      <c r="M97" s="47" t="str">
        <f t="shared" si="22"/>
        <v>O</v>
      </c>
    </row>
    <row r="98" spans="2:13" x14ac:dyDescent="0.3">
      <c r="B98" s="43">
        <v>10</v>
      </c>
      <c r="C98" s="63"/>
      <c r="D98" s="31" t="s">
        <v>19</v>
      </c>
      <c r="E98" s="17">
        <f>ROUNDUP(E77*0.9,-6)</f>
        <v>103000000</v>
      </c>
      <c r="F98" s="17">
        <f t="shared" si="25"/>
        <v>33990000</v>
      </c>
      <c r="G98" s="17">
        <f t="shared" si="26"/>
        <v>69010000</v>
      </c>
      <c r="H98" s="41"/>
      <c r="I98" s="41"/>
      <c r="J98" s="18">
        <v>0</v>
      </c>
      <c r="K98" s="19">
        <f t="shared" si="23"/>
        <v>103000000</v>
      </c>
      <c r="L98" s="3">
        <f t="shared" si="24"/>
        <v>103000000</v>
      </c>
      <c r="M98" s="47" t="str">
        <f t="shared" si="22"/>
        <v>O</v>
      </c>
    </row>
    <row r="99" spans="2:13" x14ac:dyDescent="0.3">
      <c r="B99" s="43">
        <v>11</v>
      </c>
      <c r="C99" s="63"/>
      <c r="D99" s="31" t="s">
        <v>20</v>
      </c>
      <c r="E99" s="17">
        <f>ROUNDUP(E78*0.9,-6)</f>
        <v>103000000</v>
      </c>
      <c r="F99" s="17">
        <f t="shared" si="25"/>
        <v>33990000</v>
      </c>
      <c r="G99" s="17">
        <f t="shared" si="26"/>
        <v>69010000</v>
      </c>
      <c r="H99" s="41"/>
      <c r="I99" s="41"/>
      <c r="J99" s="18">
        <v>0</v>
      </c>
      <c r="K99" s="19">
        <f t="shared" si="23"/>
        <v>103000000</v>
      </c>
      <c r="L99" s="3">
        <f t="shared" si="24"/>
        <v>103000000</v>
      </c>
      <c r="M99" s="47" t="str">
        <f t="shared" si="22"/>
        <v>O</v>
      </c>
    </row>
    <row r="100" spans="2:13" x14ac:dyDescent="0.3">
      <c r="B100" s="43">
        <v>13</v>
      </c>
      <c r="C100" s="63"/>
      <c r="D100" s="31" t="s">
        <v>21</v>
      </c>
      <c r="E100" s="17">
        <f>ROUNDUP(E79*0.9,-6)</f>
        <v>108000000</v>
      </c>
      <c r="F100" s="17">
        <f t="shared" si="25"/>
        <v>35640000</v>
      </c>
      <c r="G100" s="17">
        <f t="shared" si="26"/>
        <v>72360000</v>
      </c>
      <c r="H100" s="41"/>
      <c r="I100" s="41"/>
      <c r="J100" s="18">
        <v>0</v>
      </c>
      <c r="K100" s="19">
        <f t="shared" si="23"/>
        <v>108000000</v>
      </c>
      <c r="L100" s="3">
        <f t="shared" si="24"/>
        <v>108000000</v>
      </c>
      <c r="M100" s="47" t="str">
        <f t="shared" si="22"/>
        <v>O</v>
      </c>
    </row>
    <row r="101" spans="2:13" x14ac:dyDescent="0.3">
      <c r="B101" s="43">
        <v>14</v>
      </c>
      <c r="C101" s="63"/>
      <c r="D101" s="31" t="s">
        <v>22</v>
      </c>
      <c r="E101" s="17">
        <f>ROUNDUP(E80*0.9,-6)</f>
        <v>108000000</v>
      </c>
      <c r="F101" s="17">
        <f t="shared" si="25"/>
        <v>35640000</v>
      </c>
      <c r="G101" s="17">
        <f t="shared" si="26"/>
        <v>72360000</v>
      </c>
      <c r="H101" s="41"/>
      <c r="I101" s="41"/>
      <c r="J101" s="18">
        <v>0</v>
      </c>
      <c r="K101" s="19">
        <f t="shared" si="23"/>
        <v>108000000</v>
      </c>
      <c r="L101" s="3">
        <f t="shared" si="24"/>
        <v>108000000</v>
      </c>
      <c r="M101" s="47" t="str">
        <f t="shared" si="22"/>
        <v>O</v>
      </c>
    </row>
    <row r="102" spans="2:13" x14ac:dyDescent="0.3">
      <c r="B102" s="43">
        <v>15</v>
      </c>
      <c r="C102" s="63"/>
      <c r="D102" s="31" t="s">
        <v>23</v>
      </c>
      <c r="E102" s="17">
        <f>ROUNDUP(E81*0.9,-6)</f>
        <v>108000000</v>
      </c>
      <c r="F102" s="17">
        <f t="shared" si="25"/>
        <v>35640000</v>
      </c>
      <c r="G102" s="17">
        <f t="shared" si="26"/>
        <v>72360000</v>
      </c>
      <c r="H102" s="41"/>
      <c r="I102" s="41"/>
      <c r="J102" s="18">
        <v>0</v>
      </c>
      <c r="K102" s="19">
        <f t="shared" si="23"/>
        <v>108000000</v>
      </c>
      <c r="L102" s="3">
        <f t="shared" si="24"/>
        <v>108000000</v>
      </c>
      <c r="M102" s="47" t="str">
        <f t="shared" si="22"/>
        <v>O</v>
      </c>
    </row>
    <row r="103" spans="2:13" ht="17.25" thickBot="1" x14ac:dyDescent="0.35">
      <c r="B103" s="20">
        <v>16</v>
      </c>
      <c r="C103" s="64"/>
      <c r="D103" s="32" t="s">
        <v>24</v>
      </c>
      <c r="E103" s="21">
        <f>ROUNDUP(E82*0.9,-6)</f>
        <v>108000000</v>
      </c>
      <c r="F103" s="21">
        <f>E103*0.33</f>
        <v>35640000</v>
      </c>
      <c r="G103" s="21">
        <f>E103*0.67</f>
        <v>72360000</v>
      </c>
      <c r="H103" s="45"/>
      <c r="I103" s="45"/>
      <c r="J103" s="44">
        <v>0</v>
      </c>
      <c r="K103" s="24">
        <f t="shared" si="23"/>
        <v>108000000</v>
      </c>
      <c r="L103" s="3">
        <f t="shared" si="24"/>
        <v>108000000</v>
      </c>
      <c r="M103" s="47" t="str">
        <f t="shared" si="22"/>
        <v>O</v>
      </c>
    </row>
    <row r="104" spans="2:13" ht="17.25" thickBot="1" x14ac:dyDescent="0.35">
      <c r="B104" s="60" t="s">
        <v>25</v>
      </c>
      <c r="C104" s="61"/>
      <c r="D104" s="61"/>
      <c r="E104" s="25">
        <f t="shared" ref="E104" si="27">F104+G104</f>
        <v>1568000000</v>
      </c>
      <c r="F104" s="29">
        <f>SUM(F89:F103)</f>
        <v>517440000</v>
      </c>
      <c r="G104" s="29">
        <f>SUM(G89:G103)</f>
        <v>1050560000</v>
      </c>
      <c r="H104" s="26"/>
      <c r="I104" s="26"/>
      <c r="J104" s="27"/>
      <c r="K104" s="28"/>
    </row>
    <row r="106" spans="2:13" ht="17.25" thickBot="1" x14ac:dyDescent="0.35"/>
    <row r="107" spans="2:13" ht="17.25" x14ac:dyDescent="0.3">
      <c r="B107" s="53" t="s">
        <v>31</v>
      </c>
      <c r="C107" s="54"/>
      <c r="D107" s="54"/>
      <c r="E107" s="54"/>
      <c r="F107" s="54"/>
      <c r="G107" s="54"/>
      <c r="H107" s="54"/>
      <c r="I107" s="54"/>
      <c r="J107" s="54"/>
      <c r="K107" s="55"/>
    </row>
    <row r="108" spans="2:13" x14ac:dyDescent="0.3">
      <c r="B108" s="56" t="s">
        <v>6</v>
      </c>
      <c r="C108" s="58" t="s">
        <v>0</v>
      </c>
      <c r="D108" s="58"/>
      <c r="E108" s="69" t="s">
        <v>4</v>
      </c>
      <c r="F108" s="69" t="s">
        <v>5</v>
      </c>
      <c r="G108" s="69" t="s">
        <v>7</v>
      </c>
      <c r="H108" s="40"/>
      <c r="I108" s="40"/>
      <c r="J108" s="67" t="s">
        <v>1</v>
      </c>
      <c r="K108" s="65" t="s">
        <v>8</v>
      </c>
    </row>
    <row r="109" spans="2:13" ht="17.25" thickBot="1" x14ac:dyDescent="0.35">
      <c r="B109" s="57"/>
      <c r="C109" s="59"/>
      <c r="D109" s="59"/>
      <c r="E109" s="70"/>
      <c r="F109" s="70"/>
      <c r="G109" s="70"/>
      <c r="H109" s="42" t="s">
        <v>2</v>
      </c>
      <c r="I109" s="42" t="s">
        <v>3</v>
      </c>
      <c r="J109" s="68"/>
      <c r="K109" s="66"/>
    </row>
    <row r="110" spans="2:13" ht="16.5" customHeight="1" x14ac:dyDescent="0.3">
      <c r="B110" s="12">
        <v>1</v>
      </c>
      <c r="C110" s="62" t="s">
        <v>9</v>
      </c>
      <c r="D110" s="30" t="s">
        <v>10</v>
      </c>
      <c r="E110" s="13">
        <f>ROUNDUP(E89*0.9,-6)</f>
        <v>107000000</v>
      </c>
      <c r="F110" s="13">
        <f>E110*0.33</f>
        <v>35310000</v>
      </c>
      <c r="G110" s="13">
        <f>E110*0.67</f>
        <v>71690000</v>
      </c>
      <c r="H110" s="14"/>
      <c r="I110" s="14"/>
      <c r="J110" s="15">
        <v>0</v>
      </c>
      <c r="K110" s="16">
        <f>E110+J110</f>
        <v>107000000</v>
      </c>
      <c r="L110" s="3">
        <f>F110+G110</f>
        <v>107000000</v>
      </c>
      <c r="M110" s="47" t="str">
        <f t="shared" ref="M110:M124" si="28">IF((F110+G110)=E110,"O","X")</f>
        <v>O</v>
      </c>
    </row>
    <row r="111" spans="2:13" x14ac:dyDescent="0.3">
      <c r="B111" s="43">
        <v>2</v>
      </c>
      <c r="C111" s="63"/>
      <c r="D111" s="31" t="s">
        <v>11</v>
      </c>
      <c r="E111" s="17">
        <f>ROUNDUP(E90*0.9,-6)</f>
        <v>90000000</v>
      </c>
      <c r="F111" s="17">
        <f>E111*0.33</f>
        <v>29700000</v>
      </c>
      <c r="G111" s="17">
        <f>E111*0.67</f>
        <v>60300000</v>
      </c>
      <c r="H111" s="41"/>
      <c r="I111" s="41"/>
      <c r="J111" s="18">
        <v>0</v>
      </c>
      <c r="K111" s="19">
        <f t="shared" ref="K111:K124" si="29">E111+J111</f>
        <v>90000000</v>
      </c>
      <c r="L111" s="3">
        <f t="shared" ref="L111:L124" si="30">F111+G111</f>
        <v>90000000</v>
      </c>
      <c r="M111" s="47" t="str">
        <f t="shared" si="28"/>
        <v>O</v>
      </c>
    </row>
    <row r="112" spans="2:13" x14ac:dyDescent="0.3">
      <c r="B112" s="43">
        <v>3</v>
      </c>
      <c r="C112" s="63"/>
      <c r="D112" s="31" t="s">
        <v>13</v>
      </c>
      <c r="E112" s="17">
        <f>ROUNDUP(E91*0.9,-6)</f>
        <v>90000000</v>
      </c>
      <c r="F112" s="17">
        <f t="shared" ref="F112:F123" si="31">E112*0.33</f>
        <v>29700000</v>
      </c>
      <c r="G112" s="17">
        <f t="shared" ref="G112:G123" si="32">E112*0.67</f>
        <v>60300000</v>
      </c>
      <c r="H112" s="41"/>
      <c r="I112" s="41"/>
      <c r="J112" s="18">
        <v>0</v>
      </c>
      <c r="K112" s="19">
        <f t="shared" si="29"/>
        <v>90000000</v>
      </c>
      <c r="L112" s="3">
        <f t="shared" si="30"/>
        <v>90000000</v>
      </c>
      <c r="M112" s="47" t="str">
        <f t="shared" si="28"/>
        <v>O</v>
      </c>
    </row>
    <row r="113" spans="2:13" x14ac:dyDescent="0.3">
      <c r="B113" s="43">
        <v>4</v>
      </c>
      <c r="C113" s="63"/>
      <c r="D113" s="31" t="s">
        <v>12</v>
      </c>
      <c r="E113" s="17">
        <f>ROUNDUP(E92*0.9,-6)</f>
        <v>90000000</v>
      </c>
      <c r="F113" s="17">
        <f t="shared" si="31"/>
        <v>29700000</v>
      </c>
      <c r="G113" s="17">
        <f t="shared" si="32"/>
        <v>60300000</v>
      </c>
      <c r="H113" s="41"/>
      <c r="I113" s="41"/>
      <c r="J113" s="18">
        <v>0</v>
      </c>
      <c r="K113" s="19">
        <f t="shared" si="29"/>
        <v>90000000</v>
      </c>
      <c r="L113" s="3">
        <f t="shared" si="30"/>
        <v>90000000</v>
      </c>
      <c r="M113" s="47" t="str">
        <f t="shared" si="28"/>
        <v>O</v>
      </c>
    </row>
    <row r="114" spans="2:13" x14ac:dyDescent="0.3">
      <c r="B114" s="43">
        <v>5</v>
      </c>
      <c r="C114" s="63"/>
      <c r="D114" s="31" t="s">
        <v>14</v>
      </c>
      <c r="E114" s="17">
        <f>ROUNDUP(E93*0.9,-6)</f>
        <v>90000000</v>
      </c>
      <c r="F114" s="17">
        <f t="shared" si="31"/>
        <v>29700000</v>
      </c>
      <c r="G114" s="17">
        <f t="shared" si="32"/>
        <v>60300000</v>
      </c>
      <c r="H114" s="41"/>
      <c r="I114" s="41"/>
      <c r="J114" s="18">
        <v>0</v>
      </c>
      <c r="K114" s="19">
        <f t="shared" si="29"/>
        <v>90000000</v>
      </c>
      <c r="L114" s="3">
        <f t="shared" si="30"/>
        <v>90000000</v>
      </c>
      <c r="M114" s="47" t="str">
        <f t="shared" si="28"/>
        <v>O</v>
      </c>
    </row>
    <row r="115" spans="2:13" x14ac:dyDescent="0.3">
      <c r="B115" s="43">
        <v>6</v>
      </c>
      <c r="C115" s="63"/>
      <c r="D115" s="31" t="s">
        <v>15</v>
      </c>
      <c r="E115" s="17">
        <f>ROUNDUP(E94*0.9,-6)</f>
        <v>93000000</v>
      </c>
      <c r="F115" s="17">
        <f t="shared" si="31"/>
        <v>30690000</v>
      </c>
      <c r="G115" s="17">
        <f t="shared" si="32"/>
        <v>62310000</v>
      </c>
      <c r="H115" s="41"/>
      <c r="I115" s="41"/>
      <c r="J115" s="18">
        <v>0</v>
      </c>
      <c r="K115" s="19">
        <f t="shared" si="29"/>
        <v>93000000</v>
      </c>
      <c r="L115" s="3">
        <f t="shared" si="30"/>
        <v>93000000</v>
      </c>
      <c r="M115" s="47" t="str">
        <f t="shared" si="28"/>
        <v>O</v>
      </c>
    </row>
    <row r="116" spans="2:13" x14ac:dyDescent="0.3">
      <c r="B116" s="43">
        <v>7</v>
      </c>
      <c r="C116" s="63"/>
      <c r="D116" s="31" t="s">
        <v>16</v>
      </c>
      <c r="E116" s="17">
        <f>ROUNDUP(E95*0.9,-6)</f>
        <v>93000000</v>
      </c>
      <c r="F116" s="17">
        <f t="shared" si="31"/>
        <v>30690000</v>
      </c>
      <c r="G116" s="17">
        <f t="shared" si="32"/>
        <v>62310000</v>
      </c>
      <c r="H116" s="41"/>
      <c r="I116" s="41"/>
      <c r="J116" s="18">
        <v>0</v>
      </c>
      <c r="K116" s="19">
        <f t="shared" si="29"/>
        <v>93000000</v>
      </c>
      <c r="L116" s="3">
        <f t="shared" si="30"/>
        <v>93000000</v>
      </c>
      <c r="M116" s="47" t="str">
        <f t="shared" si="28"/>
        <v>O</v>
      </c>
    </row>
    <row r="117" spans="2:13" x14ac:dyDescent="0.3">
      <c r="B117" s="43">
        <v>8</v>
      </c>
      <c r="C117" s="63"/>
      <c r="D117" s="31" t="s">
        <v>17</v>
      </c>
      <c r="E117" s="17">
        <f>ROUNDUP(E96*0.9,-6)</f>
        <v>93000000</v>
      </c>
      <c r="F117" s="17">
        <f t="shared" si="31"/>
        <v>30690000</v>
      </c>
      <c r="G117" s="17">
        <f t="shared" si="32"/>
        <v>62310000</v>
      </c>
      <c r="H117" s="41"/>
      <c r="I117" s="41"/>
      <c r="J117" s="18">
        <v>0</v>
      </c>
      <c r="K117" s="19">
        <f t="shared" si="29"/>
        <v>93000000</v>
      </c>
      <c r="L117" s="3">
        <f t="shared" si="30"/>
        <v>93000000</v>
      </c>
      <c r="M117" s="47" t="str">
        <f t="shared" si="28"/>
        <v>O</v>
      </c>
    </row>
    <row r="118" spans="2:13" x14ac:dyDescent="0.3">
      <c r="B118" s="43">
        <v>9</v>
      </c>
      <c r="C118" s="63"/>
      <c r="D118" s="31" t="s">
        <v>18</v>
      </c>
      <c r="E118" s="17">
        <f>ROUNDUP(E97*0.9,-6)</f>
        <v>93000000</v>
      </c>
      <c r="F118" s="17">
        <f t="shared" si="31"/>
        <v>30690000</v>
      </c>
      <c r="G118" s="17">
        <f t="shared" si="32"/>
        <v>62310000</v>
      </c>
      <c r="H118" s="41"/>
      <c r="I118" s="41"/>
      <c r="J118" s="18">
        <v>0</v>
      </c>
      <c r="K118" s="19">
        <f t="shared" si="29"/>
        <v>93000000</v>
      </c>
      <c r="L118" s="3">
        <f t="shared" si="30"/>
        <v>93000000</v>
      </c>
      <c r="M118" s="47" t="str">
        <f t="shared" si="28"/>
        <v>O</v>
      </c>
    </row>
    <row r="119" spans="2:13" x14ac:dyDescent="0.3">
      <c r="B119" s="43">
        <v>10</v>
      </c>
      <c r="C119" s="63"/>
      <c r="D119" s="31" t="s">
        <v>19</v>
      </c>
      <c r="E119" s="17">
        <f>ROUNDUP(E98*0.9,-6)</f>
        <v>93000000</v>
      </c>
      <c r="F119" s="17">
        <f t="shared" si="31"/>
        <v>30690000</v>
      </c>
      <c r="G119" s="17">
        <f t="shared" si="32"/>
        <v>62310000</v>
      </c>
      <c r="H119" s="41"/>
      <c r="I119" s="41"/>
      <c r="J119" s="18">
        <v>0</v>
      </c>
      <c r="K119" s="19">
        <f t="shared" si="29"/>
        <v>93000000</v>
      </c>
      <c r="L119" s="3">
        <f t="shared" si="30"/>
        <v>93000000</v>
      </c>
      <c r="M119" s="47" t="str">
        <f t="shared" si="28"/>
        <v>O</v>
      </c>
    </row>
    <row r="120" spans="2:13" x14ac:dyDescent="0.3">
      <c r="B120" s="43">
        <v>11</v>
      </c>
      <c r="C120" s="63"/>
      <c r="D120" s="31" t="s">
        <v>20</v>
      </c>
      <c r="E120" s="17">
        <f>ROUNDUP(E99*0.9,-6)</f>
        <v>93000000</v>
      </c>
      <c r="F120" s="17">
        <f t="shared" si="31"/>
        <v>30690000</v>
      </c>
      <c r="G120" s="17">
        <f t="shared" si="32"/>
        <v>62310000</v>
      </c>
      <c r="H120" s="41"/>
      <c r="I120" s="41"/>
      <c r="J120" s="18">
        <v>0</v>
      </c>
      <c r="K120" s="19">
        <f t="shared" si="29"/>
        <v>93000000</v>
      </c>
      <c r="L120" s="3">
        <f t="shared" si="30"/>
        <v>93000000</v>
      </c>
      <c r="M120" s="47" t="str">
        <f t="shared" si="28"/>
        <v>O</v>
      </c>
    </row>
    <row r="121" spans="2:13" x14ac:dyDescent="0.3">
      <c r="B121" s="43">
        <v>13</v>
      </c>
      <c r="C121" s="63"/>
      <c r="D121" s="31" t="s">
        <v>21</v>
      </c>
      <c r="E121" s="17">
        <f>ROUNDUP(E100*0.9,-6)</f>
        <v>98000000</v>
      </c>
      <c r="F121" s="17">
        <f t="shared" si="31"/>
        <v>32340000</v>
      </c>
      <c r="G121" s="17">
        <f t="shared" si="32"/>
        <v>65660000.000000007</v>
      </c>
      <c r="H121" s="41"/>
      <c r="I121" s="41"/>
      <c r="J121" s="18">
        <v>0</v>
      </c>
      <c r="K121" s="19">
        <f t="shared" si="29"/>
        <v>98000000</v>
      </c>
      <c r="L121" s="3">
        <f t="shared" si="30"/>
        <v>98000000</v>
      </c>
      <c r="M121" s="47" t="str">
        <f t="shared" si="28"/>
        <v>O</v>
      </c>
    </row>
    <row r="122" spans="2:13" x14ac:dyDescent="0.3">
      <c r="B122" s="43">
        <v>14</v>
      </c>
      <c r="C122" s="63"/>
      <c r="D122" s="31" t="s">
        <v>22</v>
      </c>
      <c r="E122" s="17">
        <f>ROUNDUP(E101*0.9,-6)</f>
        <v>98000000</v>
      </c>
      <c r="F122" s="17">
        <f t="shared" si="31"/>
        <v>32340000</v>
      </c>
      <c r="G122" s="17">
        <f t="shared" si="32"/>
        <v>65660000.000000007</v>
      </c>
      <c r="H122" s="41"/>
      <c r="I122" s="41"/>
      <c r="J122" s="18">
        <v>0</v>
      </c>
      <c r="K122" s="19">
        <f t="shared" si="29"/>
        <v>98000000</v>
      </c>
      <c r="L122" s="3">
        <f t="shared" si="30"/>
        <v>98000000</v>
      </c>
      <c r="M122" s="47" t="str">
        <f t="shared" si="28"/>
        <v>O</v>
      </c>
    </row>
    <row r="123" spans="2:13" x14ac:dyDescent="0.3">
      <c r="B123" s="43">
        <v>15</v>
      </c>
      <c r="C123" s="63"/>
      <c r="D123" s="31" t="s">
        <v>23</v>
      </c>
      <c r="E123" s="17">
        <f>ROUNDUP(E102*0.9,-6)</f>
        <v>98000000</v>
      </c>
      <c r="F123" s="17">
        <f t="shared" si="31"/>
        <v>32340000</v>
      </c>
      <c r="G123" s="17">
        <f t="shared" si="32"/>
        <v>65660000.000000007</v>
      </c>
      <c r="H123" s="41"/>
      <c r="I123" s="41"/>
      <c r="J123" s="18">
        <v>0</v>
      </c>
      <c r="K123" s="19">
        <f t="shared" si="29"/>
        <v>98000000</v>
      </c>
      <c r="L123" s="3">
        <f t="shared" si="30"/>
        <v>98000000</v>
      </c>
      <c r="M123" s="47" t="str">
        <f t="shared" si="28"/>
        <v>O</v>
      </c>
    </row>
    <row r="124" spans="2:13" ht="17.25" thickBot="1" x14ac:dyDescent="0.35">
      <c r="B124" s="20">
        <v>16</v>
      </c>
      <c r="C124" s="64"/>
      <c r="D124" s="32" t="s">
        <v>24</v>
      </c>
      <c r="E124" s="21">
        <f>ROUNDUP(E103*0.9,-6)</f>
        <v>98000000</v>
      </c>
      <c r="F124" s="21">
        <f>E124*0.33</f>
        <v>32340000</v>
      </c>
      <c r="G124" s="21">
        <f>E124*0.67</f>
        <v>65660000.000000007</v>
      </c>
      <c r="H124" s="45"/>
      <c r="I124" s="45"/>
      <c r="J124" s="44">
        <v>0</v>
      </c>
      <c r="K124" s="24">
        <f t="shared" si="29"/>
        <v>98000000</v>
      </c>
      <c r="L124" s="3">
        <f t="shared" si="30"/>
        <v>98000000</v>
      </c>
      <c r="M124" s="47" t="str">
        <f t="shared" si="28"/>
        <v>O</v>
      </c>
    </row>
    <row r="125" spans="2:13" ht="17.25" thickBot="1" x14ac:dyDescent="0.35">
      <c r="B125" s="60" t="s">
        <v>25</v>
      </c>
      <c r="C125" s="61"/>
      <c r="D125" s="61"/>
      <c r="E125" s="25">
        <f t="shared" ref="E125" si="33">F125+G125</f>
        <v>1417000000</v>
      </c>
      <c r="F125" s="29">
        <f>SUM(F110:F124)</f>
        <v>467610000</v>
      </c>
      <c r="G125" s="29">
        <f>SUM(G110:G124)</f>
        <v>949390000</v>
      </c>
      <c r="H125" s="26"/>
      <c r="I125" s="26"/>
      <c r="J125" s="27"/>
      <c r="K125" s="28"/>
    </row>
    <row r="127" spans="2:13" ht="17.25" thickBot="1" x14ac:dyDescent="0.35"/>
    <row r="128" spans="2:13" ht="17.25" x14ac:dyDescent="0.3">
      <c r="B128" s="53" t="s">
        <v>32</v>
      </c>
      <c r="C128" s="54"/>
      <c r="D128" s="54"/>
      <c r="E128" s="54"/>
      <c r="F128" s="54"/>
      <c r="G128" s="54"/>
      <c r="H128" s="54"/>
      <c r="I128" s="54"/>
      <c r="J128" s="54"/>
      <c r="K128" s="55"/>
    </row>
    <row r="129" spans="2:13" x14ac:dyDescent="0.3">
      <c r="B129" s="56" t="s">
        <v>6</v>
      </c>
      <c r="C129" s="58" t="s">
        <v>0</v>
      </c>
      <c r="D129" s="58"/>
      <c r="E129" s="69" t="s">
        <v>4</v>
      </c>
      <c r="F129" s="69" t="s">
        <v>5</v>
      </c>
      <c r="G129" s="69" t="s">
        <v>7</v>
      </c>
      <c r="H129" s="40"/>
      <c r="I129" s="40"/>
      <c r="J129" s="67" t="s">
        <v>1</v>
      </c>
      <c r="K129" s="65" t="s">
        <v>8</v>
      </c>
    </row>
    <row r="130" spans="2:13" ht="17.25" thickBot="1" x14ac:dyDescent="0.35">
      <c r="B130" s="57"/>
      <c r="C130" s="59"/>
      <c r="D130" s="59"/>
      <c r="E130" s="70"/>
      <c r="F130" s="70"/>
      <c r="G130" s="70"/>
      <c r="H130" s="42" t="s">
        <v>2</v>
      </c>
      <c r="I130" s="42" t="s">
        <v>3</v>
      </c>
      <c r="J130" s="68"/>
      <c r="K130" s="66"/>
    </row>
    <row r="131" spans="2:13" ht="16.5" customHeight="1" x14ac:dyDescent="0.3">
      <c r="B131" s="12">
        <v>1</v>
      </c>
      <c r="C131" s="62" t="s">
        <v>9</v>
      </c>
      <c r="D131" s="30" t="s">
        <v>10</v>
      </c>
      <c r="E131" s="13">
        <f>ROUNDUP(E110*0.9,-6)</f>
        <v>97000000</v>
      </c>
      <c r="F131" s="13">
        <f>E131*0.33</f>
        <v>32010000</v>
      </c>
      <c r="G131" s="13">
        <f>E131*0.67</f>
        <v>64990000.000000007</v>
      </c>
      <c r="H131" s="14"/>
      <c r="I131" s="14"/>
      <c r="J131" s="15">
        <v>0</v>
      </c>
      <c r="K131" s="16">
        <f>E131+J131</f>
        <v>97000000</v>
      </c>
      <c r="L131" s="3">
        <f>F131+G131</f>
        <v>97000000</v>
      </c>
      <c r="M131" s="47" t="str">
        <f t="shared" ref="M131:M145" si="34">IF((F131+G131)=E131,"O","X")</f>
        <v>O</v>
      </c>
    </row>
    <row r="132" spans="2:13" x14ac:dyDescent="0.3">
      <c r="B132" s="43">
        <v>2</v>
      </c>
      <c r="C132" s="63"/>
      <c r="D132" s="31" t="s">
        <v>11</v>
      </c>
      <c r="E132" s="17">
        <f>ROUNDUP(E111*0.9,-6)</f>
        <v>81000000</v>
      </c>
      <c r="F132" s="17">
        <f>E132*0.33</f>
        <v>26730000</v>
      </c>
      <c r="G132" s="17">
        <f>E132*0.67</f>
        <v>54270000</v>
      </c>
      <c r="H132" s="41"/>
      <c r="I132" s="41"/>
      <c r="J132" s="18">
        <v>0</v>
      </c>
      <c r="K132" s="19">
        <f t="shared" ref="K132:K145" si="35">E132+J132</f>
        <v>81000000</v>
      </c>
      <c r="L132" s="3">
        <f t="shared" ref="L132:L145" si="36">F132+G132</f>
        <v>81000000</v>
      </c>
      <c r="M132" s="47" t="str">
        <f t="shared" si="34"/>
        <v>O</v>
      </c>
    </row>
    <row r="133" spans="2:13" x14ac:dyDescent="0.3">
      <c r="B133" s="43">
        <v>3</v>
      </c>
      <c r="C133" s="63"/>
      <c r="D133" s="31" t="s">
        <v>13</v>
      </c>
      <c r="E133" s="17">
        <f>ROUNDUP(E112*0.9,-6)</f>
        <v>81000000</v>
      </c>
      <c r="F133" s="17">
        <f t="shared" ref="F133:F144" si="37">E133*0.33</f>
        <v>26730000</v>
      </c>
      <c r="G133" s="17">
        <f t="shared" ref="G133:G144" si="38">E133*0.67</f>
        <v>54270000</v>
      </c>
      <c r="H133" s="41"/>
      <c r="I133" s="41"/>
      <c r="J133" s="18">
        <v>0</v>
      </c>
      <c r="K133" s="19">
        <f t="shared" si="35"/>
        <v>81000000</v>
      </c>
      <c r="L133" s="3">
        <f t="shared" si="36"/>
        <v>81000000</v>
      </c>
      <c r="M133" s="47" t="str">
        <f t="shared" si="34"/>
        <v>O</v>
      </c>
    </row>
    <row r="134" spans="2:13" x14ac:dyDescent="0.3">
      <c r="B134" s="43">
        <v>4</v>
      </c>
      <c r="C134" s="63"/>
      <c r="D134" s="31" t="s">
        <v>12</v>
      </c>
      <c r="E134" s="17">
        <f>ROUNDUP(E113*0.9,-6)</f>
        <v>81000000</v>
      </c>
      <c r="F134" s="17">
        <f t="shared" si="37"/>
        <v>26730000</v>
      </c>
      <c r="G134" s="17">
        <f t="shared" si="38"/>
        <v>54270000</v>
      </c>
      <c r="H134" s="41"/>
      <c r="I134" s="41"/>
      <c r="J134" s="18">
        <v>0</v>
      </c>
      <c r="K134" s="19">
        <f t="shared" si="35"/>
        <v>81000000</v>
      </c>
      <c r="L134" s="3">
        <f t="shared" si="36"/>
        <v>81000000</v>
      </c>
      <c r="M134" s="47" t="str">
        <f t="shared" si="34"/>
        <v>O</v>
      </c>
    </row>
    <row r="135" spans="2:13" x14ac:dyDescent="0.3">
      <c r="B135" s="43">
        <v>5</v>
      </c>
      <c r="C135" s="63"/>
      <c r="D135" s="31" t="s">
        <v>14</v>
      </c>
      <c r="E135" s="17">
        <f>ROUNDUP(E114*0.9,-6)</f>
        <v>81000000</v>
      </c>
      <c r="F135" s="17">
        <f t="shared" si="37"/>
        <v>26730000</v>
      </c>
      <c r="G135" s="17">
        <f t="shared" si="38"/>
        <v>54270000</v>
      </c>
      <c r="H135" s="41"/>
      <c r="I135" s="41"/>
      <c r="J135" s="18">
        <v>0</v>
      </c>
      <c r="K135" s="19">
        <f t="shared" si="35"/>
        <v>81000000</v>
      </c>
      <c r="L135" s="3">
        <f t="shared" si="36"/>
        <v>81000000</v>
      </c>
      <c r="M135" s="47" t="str">
        <f t="shared" si="34"/>
        <v>O</v>
      </c>
    </row>
    <row r="136" spans="2:13" x14ac:dyDescent="0.3">
      <c r="B136" s="43">
        <v>6</v>
      </c>
      <c r="C136" s="63"/>
      <c r="D136" s="31" t="s">
        <v>15</v>
      </c>
      <c r="E136" s="17">
        <f>ROUNDUP(E115*0.9,-6)</f>
        <v>84000000</v>
      </c>
      <c r="F136" s="17">
        <f t="shared" si="37"/>
        <v>27720000</v>
      </c>
      <c r="G136" s="17">
        <f t="shared" si="38"/>
        <v>56280000</v>
      </c>
      <c r="H136" s="41"/>
      <c r="I136" s="41"/>
      <c r="J136" s="18">
        <v>0</v>
      </c>
      <c r="K136" s="19">
        <f t="shared" si="35"/>
        <v>84000000</v>
      </c>
      <c r="L136" s="3">
        <f t="shared" si="36"/>
        <v>84000000</v>
      </c>
      <c r="M136" s="47" t="str">
        <f t="shared" si="34"/>
        <v>O</v>
      </c>
    </row>
    <row r="137" spans="2:13" x14ac:dyDescent="0.3">
      <c r="B137" s="43">
        <v>7</v>
      </c>
      <c r="C137" s="63"/>
      <c r="D137" s="31" t="s">
        <v>16</v>
      </c>
      <c r="E137" s="17">
        <f>ROUNDUP(E116*0.9,-6)</f>
        <v>84000000</v>
      </c>
      <c r="F137" s="17">
        <f t="shared" si="37"/>
        <v>27720000</v>
      </c>
      <c r="G137" s="17">
        <f t="shared" si="38"/>
        <v>56280000</v>
      </c>
      <c r="H137" s="41"/>
      <c r="I137" s="41"/>
      <c r="J137" s="18">
        <v>0</v>
      </c>
      <c r="K137" s="19">
        <f t="shared" si="35"/>
        <v>84000000</v>
      </c>
      <c r="L137" s="3">
        <f t="shared" si="36"/>
        <v>84000000</v>
      </c>
      <c r="M137" s="47" t="str">
        <f t="shared" si="34"/>
        <v>O</v>
      </c>
    </row>
    <row r="138" spans="2:13" x14ac:dyDescent="0.3">
      <c r="B138" s="43">
        <v>8</v>
      </c>
      <c r="C138" s="63"/>
      <c r="D138" s="31" t="s">
        <v>17</v>
      </c>
      <c r="E138" s="17">
        <f>ROUNDUP(E117*0.9,-6)</f>
        <v>84000000</v>
      </c>
      <c r="F138" s="17">
        <f t="shared" si="37"/>
        <v>27720000</v>
      </c>
      <c r="G138" s="17">
        <f t="shared" si="38"/>
        <v>56280000</v>
      </c>
      <c r="H138" s="41"/>
      <c r="I138" s="41"/>
      <c r="J138" s="18">
        <v>0</v>
      </c>
      <c r="K138" s="19">
        <f t="shared" si="35"/>
        <v>84000000</v>
      </c>
      <c r="L138" s="3">
        <f t="shared" si="36"/>
        <v>84000000</v>
      </c>
      <c r="M138" s="47" t="str">
        <f t="shared" si="34"/>
        <v>O</v>
      </c>
    </row>
    <row r="139" spans="2:13" x14ac:dyDescent="0.3">
      <c r="B139" s="43">
        <v>9</v>
      </c>
      <c r="C139" s="63"/>
      <c r="D139" s="31" t="s">
        <v>18</v>
      </c>
      <c r="E139" s="17">
        <f>ROUNDUP(E118*0.9,-6)</f>
        <v>84000000</v>
      </c>
      <c r="F139" s="17">
        <f t="shared" si="37"/>
        <v>27720000</v>
      </c>
      <c r="G139" s="17">
        <f t="shared" si="38"/>
        <v>56280000</v>
      </c>
      <c r="H139" s="41"/>
      <c r="I139" s="41"/>
      <c r="J139" s="18">
        <v>0</v>
      </c>
      <c r="K139" s="19">
        <f t="shared" si="35"/>
        <v>84000000</v>
      </c>
      <c r="L139" s="3">
        <f t="shared" si="36"/>
        <v>84000000</v>
      </c>
      <c r="M139" s="47" t="str">
        <f t="shared" si="34"/>
        <v>O</v>
      </c>
    </row>
    <row r="140" spans="2:13" x14ac:dyDescent="0.3">
      <c r="B140" s="43">
        <v>10</v>
      </c>
      <c r="C140" s="63"/>
      <c r="D140" s="31" t="s">
        <v>19</v>
      </c>
      <c r="E140" s="17">
        <f>ROUNDUP(E119*0.9,-6)</f>
        <v>84000000</v>
      </c>
      <c r="F140" s="17">
        <f t="shared" si="37"/>
        <v>27720000</v>
      </c>
      <c r="G140" s="17">
        <f t="shared" si="38"/>
        <v>56280000</v>
      </c>
      <c r="H140" s="41"/>
      <c r="I140" s="41"/>
      <c r="J140" s="18">
        <v>0</v>
      </c>
      <c r="K140" s="19">
        <f t="shared" si="35"/>
        <v>84000000</v>
      </c>
      <c r="L140" s="3">
        <f t="shared" si="36"/>
        <v>84000000</v>
      </c>
      <c r="M140" s="47" t="str">
        <f t="shared" si="34"/>
        <v>O</v>
      </c>
    </row>
    <row r="141" spans="2:13" x14ac:dyDescent="0.3">
      <c r="B141" s="43">
        <v>11</v>
      </c>
      <c r="C141" s="63"/>
      <c r="D141" s="31" t="s">
        <v>20</v>
      </c>
      <c r="E141" s="17">
        <f>ROUNDUP(E120*0.9,-6)</f>
        <v>84000000</v>
      </c>
      <c r="F141" s="17">
        <f t="shared" si="37"/>
        <v>27720000</v>
      </c>
      <c r="G141" s="17">
        <f t="shared" si="38"/>
        <v>56280000</v>
      </c>
      <c r="H141" s="41"/>
      <c r="I141" s="41"/>
      <c r="J141" s="18">
        <v>0</v>
      </c>
      <c r="K141" s="19">
        <f t="shared" si="35"/>
        <v>84000000</v>
      </c>
      <c r="L141" s="3">
        <f t="shared" si="36"/>
        <v>84000000</v>
      </c>
      <c r="M141" s="47" t="str">
        <f t="shared" si="34"/>
        <v>O</v>
      </c>
    </row>
    <row r="142" spans="2:13" x14ac:dyDescent="0.3">
      <c r="B142" s="43">
        <v>13</v>
      </c>
      <c r="C142" s="63"/>
      <c r="D142" s="31" t="s">
        <v>21</v>
      </c>
      <c r="E142" s="17">
        <f>ROUNDUP(E121*0.9,-6)</f>
        <v>89000000</v>
      </c>
      <c r="F142" s="17">
        <f t="shared" si="37"/>
        <v>29370000</v>
      </c>
      <c r="G142" s="17">
        <f t="shared" si="38"/>
        <v>59630000</v>
      </c>
      <c r="H142" s="41"/>
      <c r="I142" s="41"/>
      <c r="J142" s="18">
        <v>0</v>
      </c>
      <c r="K142" s="19">
        <f t="shared" si="35"/>
        <v>89000000</v>
      </c>
      <c r="L142" s="3">
        <f t="shared" si="36"/>
        <v>89000000</v>
      </c>
      <c r="M142" s="47" t="str">
        <f t="shared" si="34"/>
        <v>O</v>
      </c>
    </row>
    <row r="143" spans="2:13" x14ac:dyDescent="0.3">
      <c r="B143" s="43">
        <v>14</v>
      </c>
      <c r="C143" s="63"/>
      <c r="D143" s="31" t="s">
        <v>22</v>
      </c>
      <c r="E143" s="17">
        <f>ROUNDUP(E122*0.9,-6)</f>
        <v>89000000</v>
      </c>
      <c r="F143" s="17">
        <f t="shared" si="37"/>
        <v>29370000</v>
      </c>
      <c r="G143" s="17">
        <f t="shared" si="38"/>
        <v>59630000</v>
      </c>
      <c r="H143" s="41"/>
      <c r="I143" s="41"/>
      <c r="J143" s="18">
        <v>0</v>
      </c>
      <c r="K143" s="19">
        <f t="shared" si="35"/>
        <v>89000000</v>
      </c>
      <c r="L143" s="3">
        <f t="shared" si="36"/>
        <v>89000000</v>
      </c>
      <c r="M143" s="47" t="str">
        <f t="shared" si="34"/>
        <v>O</v>
      </c>
    </row>
    <row r="144" spans="2:13" x14ac:dyDescent="0.3">
      <c r="B144" s="43">
        <v>15</v>
      </c>
      <c r="C144" s="63"/>
      <c r="D144" s="31" t="s">
        <v>23</v>
      </c>
      <c r="E144" s="17">
        <f>ROUNDUP(E123*0.9,-6)</f>
        <v>89000000</v>
      </c>
      <c r="F144" s="17">
        <f t="shared" si="37"/>
        <v>29370000</v>
      </c>
      <c r="G144" s="17">
        <f t="shared" si="38"/>
        <v>59630000</v>
      </c>
      <c r="H144" s="41"/>
      <c r="I144" s="41"/>
      <c r="J144" s="18">
        <v>0</v>
      </c>
      <c r="K144" s="19">
        <f t="shared" si="35"/>
        <v>89000000</v>
      </c>
      <c r="L144" s="3">
        <f t="shared" si="36"/>
        <v>89000000</v>
      </c>
      <c r="M144" s="47" t="str">
        <f t="shared" si="34"/>
        <v>O</v>
      </c>
    </row>
    <row r="145" spans="2:13" ht="17.25" thickBot="1" x14ac:dyDescent="0.35">
      <c r="B145" s="20">
        <v>16</v>
      </c>
      <c r="C145" s="64"/>
      <c r="D145" s="32" t="s">
        <v>24</v>
      </c>
      <c r="E145" s="21">
        <f>ROUNDUP(E124*0.9,-6)</f>
        <v>89000000</v>
      </c>
      <c r="F145" s="21">
        <f>E145*0.33</f>
        <v>29370000</v>
      </c>
      <c r="G145" s="21">
        <f>E145*0.67</f>
        <v>59630000</v>
      </c>
      <c r="H145" s="45"/>
      <c r="I145" s="45"/>
      <c r="J145" s="44">
        <v>0</v>
      </c>
      <c r="K145" s="24">
        <f t="shared" si="35"/>
        <v>89000000</v>
      </c>
      <c r="L145" s="3">
        <f t="shared" si="36"/>
        <v>89000000</v>
      </c>
      <c r="M145" s="47" t="str">
        <f t="shared" si="34"/>
        <v>O</v>
      </c>
    </row>
    <row r="146" spans="2:13" ht="17.25" thickBot="1" x14ac:dyDescent="0.35">
      <c r="B146" s="60" t="s">
        <v>25</v>
      </c>
      <c r="C146" s="61"/>
      <c r="D146" s="61"/>
      <c r="E146" s="25">
        <f t="shared" ref="E146" si="39">F146+G146</f>
        <v>1281000000</v>
      </c>
      <c r="F146" s="29">
        <f>SUM(F131:F145)</f>
        <v>422730000</v>
      </c>
      <c r="G146" s="29">
        <f>SUM(G131:G145)</f>
        <v>858270000</v>
      </c>
      <c r="H146" s="26"/>
      <c r="I146" s="26"/>
      <c r="J146" s="27"/>
      <c r="K146" s="28"/>
    </row>
    <row r="148" spans="2:13" ht="17.25" thickBot="1" x14ac:dyDescent="0.35"/>
    <row r="149" spans="2:13" ht="17.25" x14ac:dyDescent="0.3">
      <c r="B149" s="53" t="s">
        <v>33</v>
      </c>
      <c r="C149" s="54"/>
      <c r="D149" s="54"/>
      <c r="E149" s="54"/>
      <c r="F149" s="54"/>
      <c r="G149" s="54"/>
      <c r="H149" s="54"/>
      <c r="I149" s="54"/>
      <c r="J149" s="54"/>
      <c r="K149" s="55"/>
    </row>
    <row r="150" spans="2:13" x14ac:dyDescent="0.3">
      <c r="B150" s="56" t="s">
        <v>6</v>
      </c>
      <c r="C150" s="58" t="s">
        <v>0</v>
      </c>
      <c r="D150" s="58"/>
      <c r="E150" s="69" t="s">
        <v>4</v>
      </c>
      <c r="F150" s="69" t="s">
        <v>5</v>
      </c>
      <c r="G150" s="69" t="s">
        <v>7</v>
      </c>
      <c r="H150" s="40"/>
      <c r="I150" s="40"/>
      <c r="J150" s="67" t="s">
        <v>1</v>
      </c>
      <c r="K150" s="65" t="s">
        <v>8</v>
      </c>
    </row>
    <row r="151" spans="2:13" ht="17.25" thickBot="1" x14ac:dyDescent="0.35">
      <c r="B151" s="57"/>
      <c r="C151" s="59"/>
      <c r="D151" s="59"/>
      <c r="E151" s="70"/>
      <c r="F151" s="70"/>
      <c r="G151" s="70"/>
      <c r="H151" s="42" t="s">
        <v>2</v>
      </c>
      <c r="I151" s="42" t="s">
        <v>3</v>
      </c>
      <c r="J151" s="68"/>
      <c r="K151" s="66"/>
    </row>
    <row r="152" spans="2:13" ht="16.5" customHeight="1" x14ac:dyDescent="0.3">
      <c r="B152" s="12">
        <v>1</v>
      </c>
      <c r="C152" s="62" t="s">
        <v>9</v>
      </c>
      <c r="D152" s="30" t="s">
        <v>10</v>
      </c>
      <c r="E152" s="13">
        <f>ROUNDUP(E131*0.9,-6)</f>
        <v>88000000</v>
      </c>
      <c r="F152" s="13">
        <f>E152*0.33</f>
        <v>29040000</v>
      </c>
      <c r="G152" s="13">
        <f>E152*0.67</f>
        <v>58960000</v>
      </c>
      <c r="H152" s="14"/>
      <c r="I152" s="14"/>
      <c r="J152" s="15">
        <v>0</v>
      </c>
      <c r="K152" s="16">
        <f>E152+J152</f>
        <v>88000000</v>
      </c>
      <c r="L152" s="3">
        <f>F152+G152</f>
        <v>88000000</v>
      </c>
      <c r="M152" s="47" t="str">
        <f t="shared" ref="M152:M166" si="40">IF((F152+G152)=E152,"O","X")</f>
        <v>O</v>
      </c>
    </row>
    <row r="153" spans="2:13" x14ac:dyDescent="0.3">
      <c r="B153" s="43">
        <v>2</v>
      </c>
      <c r="C153" s="63"/>
      <c r="D153" s="31" t="s">
        <v>11</v>
      </c>
      <c r="E153" s="17">
        <f>ROUNDUP(E132*0.9,-6)</f>
        <v>73000000</v>
      </c>
      <c r="F153" s="17">
        <f>E153*0.33</f>
        <v>24090000</v>
      </c>
      <c r="G153" s="17">
        <f>E153*0.67</f>
        <v>48910000</v>
      </c>
      <c r="H153" s="41"/>
      <c r="I153" s="41"/>
      <c r="J153" s="18">
        <v>0</v>
      </c>
      <c r="K153" s="19">
        <f t="shared" ref="K153:K166" si="41">E153+J153</f>
        <v>73000000</v>
      </c>
      <c r="L153" s="3">
        <f t="shared" ref="L153:L166" si="42">F153+G153</f>
        <v>73000000</v>
      </c>
      <c r="M153" s="47" t="str">
        <f t="shared" si="40"/>
        <v>O</v>
      </c>
    </row>
    <row r="154" spans="2:13" x14ac:dyDescent="0.3">
      <c r="B154" s="43">
        <v>3</v>
      </c>
      <c r="C154" s="63"/>
      <c r="D154" s="31" t="s">
        <v>13</v>
      </c>
      <c r="E154" s="17">
        <f>ROUNDUP(E133*0.9,-6)</f>
        <v>73000000</v>
      </c>
      <c r="F154" s="17">
        <f t="shared" ref="F154:F165" si="43">E154*0.33</f>
        <v>24090000</v>
      </c>
      <c r="G154" s="17">
        <f t="shared" ref="G154:G165" si="44">E154*0.67</f>
        <v>48910000</v>
      </c>
      <c r="H154" s="41"/>
      <c r="I154" s="41"/>
      <c r="J154" s="18">
        <v>0</v>
      </c>
      <c r="K154" s="19">
        <f t="shared" si="41"/>
        <v>73000000</v>
      </c>
      <c r="L154" s="3">
        <f t="shared" si="42"/>
        <v>73000000</v>
      </c>
      <c r="M154" s="47" t="str">
        <f t="shared" si="40"/>
        <v>O</v>
      </c>
    </row>
    <row r="155" spans="2:13" x14ac:dyDescent="0.3">
      <c r="B155" s="43">
        <v>4</v>
      </c>
      <c r="C155" s="63"/>
      <c r="D155" s="31" t="s">
        <v>12</v>
      </c>
      <c r="E155" s="17">
        <f>ROUNDUP(E134*0.9,-6)</f>
        <v>73000000</v>
      </c>
      <c r="F155" s="17">
        <f t="shared" si="43"/>
        <v>24090000</v>
      </c>
      <c r="G155" s="17">
        <f t="shared" si="44"/>
        <v>48910000</v>
      </c>
      <c r="H155" s="41"/>
      <c r="I155" s="41"/>
      <c r="J155" s="18">
        <v>0</v>
      </c>
      <c r="K155" s="19">
        <f t="shared" si="41"/>
        <v>73000000</v>
      </c>
      <c r="L155" s="3">
        <f t="shared" si="42"/>
        <v>73000000</v>
      </c>
      <c r="M155" s="47" t="str">
        <f t="shared" si="40"/>
        <v>O</v>
      </c>
    </row>
    <row r="156" spans="2:13" x14ac:dyDescent="0.3">
      <c r="B156" s="43">
        <v>5</v>
      </c>
      <c r="C156" s="63"/>
      <c r="D156" s="31" t="s">
        <v>14</v>
      </c>
      <c r="E156" s="17">
        <f>ROUNDUP(E135*0.9,-6)</f>
        <v>73000000</v>
      </c>
      <c r="F156" s="17">
        <f t="shared" si="43"/>
        <v>24090000</v>
      </c>
      <c r="G156" s="17">
        <f t="shared" si="44"/>
        <v>48910000</v>
      </c>
      <c r="H156" s="41"/>
      <c r="I156" s="41"/>
      <c r="J156" s="18">
        <v>0</v>
      </c>
      <c r="K156" s="19">
        <f t="shared" si="41"/>
        <v>73000000</v>
      </c>
      <c r="L156" s="3">
        <f t="shared" si="42"/>
        <v>73000000</v>
      </c>
      <c r="M156" s="47" t="str">
        <f t="shared" si="40"/>
        <v>O</v>
      </c>
    </row>
    <row r="157" spans="2:13" x14ac:dyDescent="0.3">
      <c r="B157" s="43">
        <v>6</v>
      </c>
      <c r="C157" s="63"/>
      <c r="D157" s="31" t="s">
        <v>15</v>
      </c>
      <c r="E157" s="17">
        <f>ROUNDUP(E136*0.9,-6)</f>
        <v>76000000</v>
      </c>
      <c r="F157" s="17">
        <f t="shared" si="43"/>
        <v>25080000</v>
      </c>
      <c r="G157" s="17">
        <f t="shared" si="44"/>
        <v>50920000</v>
      </c>
      <c r="H157" s="41"/>
      <c r="I157" s="41"/>
      <c r="J157" s="18">
        <v>0</v>
      </c>
      <c r="K157" s="19">
        <f t="shared" si="41"/>
        <v>76000000</v>
      </c>
      <c r="L157" s="3">
        <f t="shared" si="42"/>
        <v>76000000</v>
      </c>
      <c r="M157" s="47" t="str">
        <f t="shared" si="40"/>
        <v>O</v>
      </c>
    </row>
    <row r="158" spans="2:13" x14ac:dyDescent="0.3">
      <c r="B158" s="43">
        <v>7</v>
      </c>
      <c r="C158" s="63"/>
      <c r="D158" s="31" t="s">
        <v>16</v>
      </c>
      <c r="E158" s="17">
        <f>ROUNDUP(E137*0.9,-6)</f>
        <v>76000000</v>
      </c>
      <c r="F158" s="17">
        <f t="shared" si="43"/>
        <v>25080000</v>
      </c>
      <c r="G158" s="17">
        <f t="shared" si="44"/>
        <v>50920000</v>
      </c>
      <c r="H158" s="41"/>
      <c r="I158" s="41"/>
      <c r="J158" s="18">
        <v>0</v>
      </c>
      <c r="K158" s="19">
        <f t="shared" si="41"/>
        <v>76000000</v>
      </c>
      <c r="L158" s="3">
        <f t="shared" si="42"/>
        <v>76000000</v>
      </c>
      <c r="M158" s="47" t="str">
        <f t="shared" si="40"/>
        <v>O</v>
      </c>
    </row>
    <row r="159" spans="2:13" x14ac:dyDescent="0.3">
      <c r="B159" s="43">
        <v>8</v>
      </c>
      <c r="C159" s="63"/>
      <c r="D159" s="31" t="s">
        <v>17</v>
      </c>
      <c r="E159" s="17">
        <f>ROUNDUP(E138*0.9,-6)</f>
        <v>76000000</v>
      </c>
      <c r="F159" s="17">
        <f t="shared" si="43"/>
        <v>25080000</v>
      </c>
      <c r="G159" s="17">
        <f t="shared" si="44"/>
        <v>50920000</v>
      </c>
      <c r="H159" s="41"/>
      <c r="I159" s="41"/>
      <c r="J159" s="18">
        <v>0</v>
      </c>
      <c r="K159" s="19">
        <f t="shared" si="41"/>
        <v>76000000</v>
      </c>
      <c r="L159" s="3">
        <f t="shared" si="42"/>
        <v>76000000</v>
      </c>
      <c r="M159" s="47" t="str">
        <f t="shared" si="40"/>
        <v>O</v>
      </c>
    </row>
    <row r="160" spans="2:13" x14ac:dyDescent="0.3">
      <c r="B160" s="43">
        <v>9</v>
      </c>
      <c r="C160" s="63"/>
      <c r="D160" s="31" t="s">
        <v>18</v>
      </c>
      <c r="E160" s="17">
        <f>ROUNDUP(E139*0.9,-6)</f>
        <v>76000000</v>
      </c>
      <c r="F160" s="17">
        <f t="shared" si="43"/>
        <v>25080000</v>
      </c>
      <c r="G160" s="17">
        <f t="shared" si="44"/>
        <v>50920000</v>
      </c>
      <c r="H160" s="41"/>
      <c r="I160" s="41"/>
      <c r="J160" s="18">
        <v>0</v>
      </c>
      <c r="K160" s="19">
        <f t="shared" si="41"/>
        <v>76000000</v>
      </c>
      <c r="L160" s="3">
        <f t="shared" si="42"/>
        <v>76000000</v>
      </c>
      <c r="M160" s="47" t="str">
        <f t="shared" si="40"/>
        <v>O</v>
      </c>
    </row>
    <row r="161" spans="2:13" x14ac:dyDescent="0.3">
      <c r="B161" s="43">
        <v>10</v>
      </c>
      <c r="C161" s="63"/>
      <c r="D161" s="31" t="s">
        <v>19</v>
      </c>
      <c r="E161" s="17">
        <f>ROUNDUP(E140*0.9,-6)</f>
        <v>76000000</v>
      </c>
      <c r="F161" s="17">
        <f t="shared" si="43"/>
        <v>25080000</v>
      </c>
      <c r="G161" s="17">
        <f t="shared" si="44"/>
        <v>50920000</v>
      </c>
      <c r="H161" s="41"/>
      <c r="I161" s="41"/>
      <c r="J161" s="18">
        <v>0</v>
      </c>
      <c r="K161" s="19">
        <f t="shared" si="41"/>
        <v>76000000</v>
      </c>
      <c r="L161" s="3">
        <f t="shared" si="42"/>
        <v>76000000</v>
      </c>
      <c r="M161" s="47" t="str">
        <f t="shared" si="40"/>
        <v>O</v>
      </c>
    </row>
    <row r="162" spans="2:13" x14ac:dyDescent="0.3">
      <c r="B162" s="43">
        <v>11</v>
      </c>
      <c r="C162" s="63"/>
      <c r="D162" s="31" t="s">
        <v>20</v>
      </c>
      <c r="E162" s="17">
        <f>ROUNDUP(E141*0.9,-6)</f>
        <v>76000000</v>
      </c>
      <c r="F162" s="17">
        <f t="shared" si="43"/>
        <v>25080000</v>
      </c>
      <c r="G162" s="17">
        <f t="shared" si="44"/>
        <v>50920000</v>
      </c>
      <c r="H162" s="41"/>
      <c r="I162" s="41"/>
      <c r="J162" s="18">
        <v>0</v>
      </c>
      <c r="K162" s="19">
        <f t="shared" si="41"/>
        <v>76000000</v>
      </c>
      <c r="L162" s="3">
        <f t="shared" si="42"/>
        <v>76000000</v>
      </c>
      <c r="M162" s="47" t="str">
        <f t="shared" si="40"/>
        <v>O</v>
      </c>
    </row>
    <row r="163" spans="2:13" x14ac:dyDescent="0.3">
      <c r="B163" s="43">
        <v>13</v>
      </c>
      <c r="C163" s="63"/>
      <c r="D163" s="31" t="s">
        <v>21</v>
      </c>
      <c r="E163" s="17">
        <f>ROUNDUP(E142*0.9,-6)</f>
        <v>81000000</v>
      </c>
      <c r="F163" s="17">
        <f t="shared" si="43"/>
        <v>26730000</v>
      </c>
      <c r="G163" s="17">
        <f t="shared" si="44"/>
        <v>54270000</v>
      </c>
      <c r="H163" s="41"/>
      <c r="I163" s="41"/>
      <c r="J163" s="18">
        <v>0</v>
      </c>
      <c r="K163" s="19">
        <f t="shared" si="41"/>
        <v>81000000</v>
      </c>
      <c r="L163" s="3">
        <f t="shared" si="42"/>
        <v>81000000</v>
      </c>
      <c r="M163" s="47" t="str">
        <f t="shared" si="40"/>
        <v>O</v>
      </c>
    </row>
    <row r="164" spans="2:13" x14ac:dyDescent="0.3">
      <c r="B164" s="43">
        <v>14</v>
      </c>
      <c r="C164" s="63"/>
      <c r="D164" s="31" t="s">
        <v>22</v>
      </c>
      <c r="E164" s="17">
        <f>ROUNDUP(E143*0.9,-6)</f>
        <v>81000000</v>
      </c>
      <c r="F164" s="17">
        <f t="shared" si="43"/>
        <v>26730000</v>
      </c>
      <c r="G164" s="17">
        <f t="shared" si="44"/>
        <v>54270000</v>
      </c>
      <c r="H164" s="41"/>
      <c r="I164" s="41"/>
      <c r="J164" s="18">
        <v>0</v>
      </c>
      <c r="K164" s="19">
        <f t="shared" si="41"/>
        <v>81000000</v>
      </c>
      <c r="L164" s="3">
        <f t="shared" si="42"/>
        <v>81000000</v>
      </c>
      <c r="M164" s="47" t="str">
        <f t="shared" si="40"/>
        <v>O</v>
      </c>
    </row>
    <row r="165" spans="2:13" x14ac:dyDescent="0.3">
      <c r="B165" s="43">
        <v>15</v>
      </c>
      <c r="C165" s="63"/>
      <c r="D165" s="31" t="s">
        <v>23</v>
      </c>
      <c r="E165" s="17">
        <f>ROUNDUP(E144*0.9,-6)</f>
        <v>81000000</v>
      </c>
      <c r="F165" s="17">
        <f t="shared" si="43"/>
        <v>26730000</v>
      </c>
      <c r="G165" s="17">
        <f t="shared" si="44"/>
        <v>54270000</v>
      </c>
      <c r="H165" s="41"/>
      <c r="I165" s="41"/>
      <c r="J165" s="18">
        <v>0</v>
      </c>
      <c r="K165" s="19">
        <f t="shared" si="41"/>
        <v>81000000</v>
      </c>
      <c r="L165" s="3">
        <f t="shared" si="42"/>
        <v>81000000</v>
      </c>
      <c r="M165" s="47" t="str">
        <f t="shared" si="40"/>
        <v>O</v>
      </c>
    </row>
    <row r="166" spans="2:13" ht="17.25" thickBot="1" x14ac:dyDescent="0.35">
      <c r="B166" s="20">
        <v>16</v>
      </c>
      <c r="C166" s="64"/>
      <c r="D166" s="32" t="s">
        <v>24</v>
      </c>
      <c r="E166" s="21">
        <f>ROUNDUP(E145*0.9,-6)</f>
        <v>81000000</v>
      </c>
      <c r="F166" s="21">
        <f>E166*0.33</f>
        <v>26730000</v>
      </c>
      <c r="G166" s="21">
        <f>E166*0.67</f>
        <v>54270000</v>
      </c>
      <c r="H166" s="45"/>
      <c r="I166" s="45"/>
      <c r="J166" s="44">
        <v>0</v>
      </c>
      <c r="K166" s="24">
        <f t="shared" si="41"/>
        <v>81000000</v>
      </c>
      <c r="L166" s="3">
        <f t="shared" si="42"/>
        <v>81000000</v>
      </c>
      <c r="M166" s="47" t="str">
        <f t="shared" si="40"/>
        <v>O</v>
      </c>
    </row>
    <row r="167" spans="2:13" ht="17.25" thickBot="1" x14ac:dyDescent="0.35">
      <c r="B167" s="60" t="s">
        <v>25</v>
      </c>
      <c r="C167" s="61"/>
      <c r="D167" s="61"/>
      <c r="E167" s="25">
        <f t="shared" ref="E167" si="45">F167+G167</f>
        <v>1160000000</v>
      </c>
      <c r="F167" s="29">
        <f>SUM(F152:F166)</f>
        <v>382800000</v>
      </c>
      <c r="G167" s="29">
        <f>SUM(G152:G166)</f>
        <v>777200000</v>
      </c>
      <c r="H167" s="26"/>
      <c r="I167" s="26"/>
      <c r="J167" s="27"/>
      <c r="K167" s="28"/>
    </row>
    <row r="169" spans="2:13" ht="17.25" thickBot="1" x14ac:dyDescent="0.35"/>
    <row r="170" spans="2:13" ht="17.25" x14ac:dyDescent="0.3">
      <c r="B170" s="53" t="s">
        <v>34</v>
      </c>
      <c r="C170" s="54"/>
      <c r="D170" s="54"/>
      <c r="E170" s="54"/>
      <c r="F170" s="54"/>
      <c r="G170" s="54"/>
      <c r="H170" s="54"/>
      <c r="I170" s="54"/>
      <c r="J170" s="54"/>
      <c r="K170" s="55"/>
    </row>
    <row r="171" spans="2:13" x14ac:dyDescent="0.3">
      <c r="B171" s="56" t="s">
        <v>6</v>
      </c>
      <c r="C171" s="58" t="s">
        <v>0</v>
      </c>
      <c r="D171" s="58"/>
      <c r="E171" s="69" t="s">
        <v>4</v>
      </c>
      <c r="F171" s="69" t="s">
        <v>5</v>
      </c>
      <c r="G171" s="69" t="s">
        <v>7</v>
      </c>
      <c r="H171" s="40"/>
      <c r="I171" s="40"/>
      <c r="J171" s="67" t="s">
        <v>1</v>
      </c>
      <c r="K171" s="65" t="s">
        <v>8</v>
      </c>
    </row>
    <row r="172" spans="2:13" ht="17.25" thickBot="1" x14ac:dyDescent="0.35">
      <c r="B172" s="57"/>
      <c r="C172" s="59"/>
      <c r="D172" s="59"/>
      <c r="E172" s="70"/>
      <c r="F172" s="70"/>
      <c r="G172" s="70"/>
      <c r="H172" s="42" t="s">
        <v>2</v>
      </c>
      <c r="I172" s="42" t="s">
        <v>3</v>
      </c>
      <c r="J172" s="68"/>
      <c r="K172" s="66"/>
    </row>
    <row r="173" spans="2:13" ht="16.5" customHeight="1" x14ac:dyDescent="0.3">
      <c r="B173" s="12">
        <v>1</v>
      </c>
      <c r="C173" s="62" t="s">
        <v>9</v>
      </c>
      <c r="D173" s="30" t="s">
        <v>10</v>
      </c>
      <c r="E173" s="13">
        <f>ROUNDUP(E152*0.9,-6)</f>
        <v>80000000</v>
      </c>
      <c r="F173" s="13">
        <f>E173*0.33</f>
        <v>26400000</v>
      </c>
      <c r="G173" s="13">
        <f>E173*0.67</f>
        <v>53600000</v>
      </c>
      <c r="H173" s="14"/>
      <c r="I173" s="14"/>
      <c r="J173" s="15">
        <v>0</v>
      </c>
      <c r="K173" s="16">
        <f>E173+J173</f>
        <v>80000000</v>
      </c>
      <c r="L173" s="3">
        <f>F173+G173</f>
        <v>80000000</v>
      </c>
      <c r="M173" s="47" t="str">
        <f t="shared" ref="M173:M187" si="46">IF((F173+G173)=E173,"O","X")</f>
        <v>O</v>
      </c>
    </row>
    <row r="174" spans="2:13" x14ac:dyDescent="0.3">
      <c r="B174" s="43">
        <v>2</v>
      </c>
      <c r="C174" s="63"/>
      <c r="D174" s="31" t="s">
        <v>11</v>
      </c>
      <c r="E174" s="17">
        <f>ROUNDUP(E153*0.9,-6)</f>
        <v>66000000</v>
      </c>
      <c r="F174" s="17">
        <f>E174*0.33</f>
        <v>21780000</v>
      </c>
      <c r="G174" s="17">
        <f>E174*0.67</f>
        <v>44220000</v>
      </c>
      <c r="H174" s="41"/>
      <c r="I174" s="41"/>
      <c r="J174" s="18">
        <v>0</v>
      </c>
      <c r="K174" s="19">
        <f t="shared" ref="K174:K187" si="47">E174+J174</f>
        <v>66000000</v>
      </c>
      <c r="L174" s="3">
        <f t="shared" ref="L174:L187" si="48">F174+G174</f>
        <v>66000000</v>
      </c>
      <c r="M174" s="47" t="str">
        <f t="shared" si="46"/>
        <v>O</v>
      </c>
    </row>
    <row r="175" spans="2:13" x14ac:dyDescent="0.3">
      <c r="B175" s="43">
        <v>3</v>
      </c>
      <c r="C175" s="63"/>
      <c r="D175" s="31" t="s">
        <v>13</v>
      </c>
      <c r="E175" s="17">
        <f>ROUNDUP(E154*0.9,-6)</f>
        <v>66000000</v>
      </c>
      <c r="F175" s="17">
        <f t="shared" ref="F175:F186" si="49">E175*0.33</f>
        <v>21780000</v>
      </c>
      <c r="G175" s="17">
        <f t="shared" ref="G175:G186" si="50">E175*0.67</f>
        <v>44220000</v>
      </c>
      <c r="H175" s="41"/>
      <c r="I175" s="41"/>
      <c r="J175" s="18">
        <v>0</v>
      </c>
      <c r="K175" s="19">
        <f t="shared" si="47"/>
        <v>66000000</v>
      </c>
      <c r="L175" s="3">
        <f t="shared" si="48"/>
        <v>66000000</v>
      </c>
      <c r="M175" s="47" t="str">
        <f t="shared" si="46"/>
        <v>O</v>
      </c>
    </row>
    <row r="176" spans="2:13" x14ac:dyDescent="0.3">
      <c r="B176" s="43">
        <v>4</v>
      </c>
      <c r="C176" s="63"/>
      <c r="D176" s="31" t="s">
        <v>12</v>
      </c>
      <c r="E176" s="17">
        <f>ROUNDUP(E155*0.9,-6)</f>
        <v>66000000</v>
      </c>
      <c r="F176" s="17">
        <f t="shared" si="49"/>
        <v>21780000</v>
      </c>
      <c r="G176" s="17">
        <f t="shared" si="50"/>
        <v>44220000</v>
      </c>
      <c r="H176" s="41"/>
      <c r="I176" s="41"/>
      <c r="J176" s="18">
        <v>0</v>
      </c>
      <c r="K176" s="19">
        <f t="shared" si="47"/>
        <v>66000000</v>
      </c>
      <c r="L176" s="3">
        <f t="shared" si="48"/>
        <v>66000000</v>
      </c>
      <c r="M176" s="47" t="str">
        <f t="shared" si="46"/>
        <v>O</v>
      </c>
    </row>
    <row r="177" spans="2:13" x14ac:dyDescent="0.3">
      <c r="B177" s="43">
        <v>5</v>
      </c>
      <c r="C177" s="63"/>
      <c r="D177" s="31" t="s">
        <v>14</v>
      </c>
      <c r="E177" s="17">
        <f>ROUNDUP(E156*0.9,-6)</f>
        <v>66000000</v>
      </c>
      <c r="F177" s="17">
        <f t="shared" si="49"/>
        <v>21780000</v>
      </c>
      <c r="G177" s="17">
        <f t="shared" si="50"/>
        <v>44220000</v>
      </c>
      <c r="H177" s="41"/>
      <c r="I177" s="41"/>
      <c r="J177" s="18">
        <v>0</v>
      </c>
      <c r="K177" s="19">
        <f t="shared" si="47"/>
        <v>66000000</v>
      </c>
      <c r="L177" s="3">
        <f t="shared" si="48"/>
        <v>66000000</v>
      </c>
      <c r="M177" s="47" t="str">
        <f t="shared" si="46"/>
        <v>O</v>
      </c>
    </row>
    <row r="178" spans="2:13" x14ac:dyDescent="0.3">
      <c r="B178" s="43">
        <v>6</v>
      </c>
      <c r="C178" s="63"/>
      <c r="D178" s="31" t="s">
        <v>15</v>
      </c>
      <c r="E178" s="17">
        <f>ROUNDUP(E157*0.9,-6)</f>
        <v>69000000</v>
      </c>
      <c r="F178" s="17">
        <f t="shared" si="49"/>
        <v>22770000</v>
      </c>
      <c r="G178" s="17">
        <f t="shared" si="50"/>
        <v>46230000</v>
      </c>
      <c r="H178" s="41"/>
      <c r="I178" s="41"/>
      <c r="J178" s="18">
        <v>0</v>
      </c>
      <c r="K178" s="19">
        <f t="shared" si="47"/>
        <v>69000000</v>
      </c>
      <c r="L178" s="3">
        <f t="shared" si="48"/>
        <v>69000000</v>
      </c>
      <c r="M178" s="47" t="str">
        <f t="shared" si="46"/>
        <v>O</v>
      </c>
    </row>
    <row r="179" spans="2:13" x14ac:dyDescent="0.3">
      <c r="B179" s="43">
        <v>7</v>
      </c>
      <c r="C179" s="63"/>
      <c r="D179" s="31" t="s">
        <v>16</v>
      </c>
      <c r="E179" s="17">
        <f>ROUNDUP(E158*0.9,-6)</f>
        <v>69000000</v>
      </c>
      <c r="F179" s="17">
        <f t="shared" si="49"/>
        <v>22770000</v>
      </c>
      <c r="G179" s="17">
        <f t="shared" si="50"/>
        <v>46230000</v>
      </c>
      <c r="H179" s="41"/>
      <c r="I179" s="41"/>
      <c r="J179" s="18">
        <v>0</v>
      </c>
      <c r="K179" s="19">
        <f t="shared" si="47"/>
        <v>69000000</v>
      </c>
      <c r="L179" s="3">
        <f t="shared" si="48"/>
        <v>69000000</v>
      </c>
      <c r="M179" s="47" t="str">
        <f t="shared" si="46"/>
        <v>O</v>
      </c>
    </row>
    <row r="180" spans="2:13" x14ac:dyDescent="0.3">
      <c r="B180" s="43">
        <v>8</v>
      </c>
      <c r="C180" s="63"/>
      <c r="D180" s="31" t="s">
        <v>17</v>
      </c>
      <c r="E180" s="17">
        <f>ROUNDUP(E159*0.9,-6)</f>
        <v>69000000</v>
      </c>
      <c r="F180" s="17">
        <f t="shared" si="49"/>
        <v>22770000</v>
      </c>
      <c r="G180" s="17">
        <f t="shared" si="50"/>
        <v>46230000</v>
      </c>
      <c r="H180" s="41"/>
      <c r="I180" s="41"/>
      <c r="J180" s="18">
        <v>0</v>
      </c>
      <c r="K180" s="19">
        <f t="shared" si="47"/>
        <v>69000000</v>
      </c>
      <c r="L180" s="3">
        <f t="shared" si="48"/>
        <v>69000000</v>
      </c>
      <c r="M180" s="47" t="str">
        <f t="shared" si="46"/>
        <v>O</v>
      </c>
    </row>
    <row r="181" spans="2:13" x14ac:dyDescent="0.3">
      <c r="B181" s="43">
        <v>9</v>
      </c>
      <c r="C181" s="63"/>
      <c r="D181" s="31" t="s">
        <v>18</v>
      </c>
      <c r="E181" s="17">
        <f>ROUNDUP(E160*0.9,-6)</f>
        <v>69000000</v>
      </c>
      <c r="F181" s="17">
        <f t="shared" si="49"/>
        <v>22770000</v>
      </c>
      <c r="G181" s="17">
        <f t="shared" si="50"/>
        <v>46230000</v>
      </c>
      <c r="H181" s="41"/>
      <c r="I181" s="41"/>
      <c r="J181" s="18">
        <v>0</v>
      </c>
      <c r="K181" s="19">
        <f t="shared" si="47"/>
        <v>69000000</v>
      </c>
      <c r="L181" s="3">
        <f t="shared" si="48"/>
        <v>69000000</v>
      </c>
      <c r="M181" s="47" t="str">
        <f t="shared" si="46"/>
        <v>O</v>
      </c>
    </row>
    <row r="182" spans="2:13" x14ac:dyDescent="0.3">
      <c r="B182" s="43">
        <v>10</v>
      </c>
      <c r="C182" s="63"/>
      <c r="D182" s="31" t="s">
        <v>19</v>
      </c>
      <c r="E182" s="17">
        <f>ROUNDUP(E161*0.9,-6)</f>
        <v>69000000</v>
      </c>
      <c r="F182" s="17">
        <f t="shared" si="49"/>
        <v>22770000</v>
      </c>
      <c r="G182" s="17">
        <f t="shared" si="50"/>
        <v>46230000</v>
      </c>
      <c r="H182" s="41"/>
      <c r="I182" s="41"/>
      <c r="J182" s="18">
        <v>0</v>
      </c>
      <c r="K182" s="19">
        <f t="shared" si="47"/>
        <v>69000000</v>
      </c>
      <c r="L182" s="3">
        <f t="shared" si="48"/>
        <v>69000000</v>
      </c>
      <c r="M182" s="47" t="str">
        <f t="shared" si="46"/>
        <v>O</v>
      </c>
    </row>
    <row r="183" spans="2:13" x14ac:dyDescent="0.3">
      <c r="B183" s="43">
        <v>11</v>
      </c>
      <c r="C183" s="63"/>
      <c r="D183" s="31" t="s">
        <v>20</v>
      </c>
      <c r="E183" s="17">
        <f>ROUNDUP(E162*0.9,-6)</f>
        <v>69000000</v>
      </c>
      <c r="F183" s="17">
        <f t="shared" si="49"/>
        <v>22770000</v>
      </c>
      <c r="G183" s="17">
        <f t="shared" si="50"/>
        <v>46230000</v>
      </c>
      <c r="H183" s="41"/>
      <c r="I183" s="41"/>
      <c r="J183" s="18">
        <v>0</v>
      </c>
      <c r="K183" s="19">
        <f t="shared" si="47"/>
        <v>69000000</v>
      </c>
      <c r="L183" s="3">
        <f t="shared" si="48"/>
        <v>69000000</v>
      </c>
      <c r="M183" s="47" t="str">
        <f t="shared" si="46"/>
        <v>O</v>
      </c>
    </row>
    <row r="184" spans="2:13" x14ac:dyDescent="0.3">
      <c r="B184" s="43">
        <v>13</v>
      </c>
      <c r="C184" s="63"/>
      <c r="D184" s="31" t="s">
        <v>21</v>
      </c>
      <c r="E184" s="17">
        <f>ROUNDUP(E163*0.9,-6)</f>
        <v>73000000</v>
      </c>
      <c r="F184" s="17">
        <f t="shared" si="49"/>
        <v>24090000</v>
      </c>
      <c r="G184" s="17">
        <f t="shared" si="50"/>
        <v>48910000</v>
      </c>
      <c r="H184" s="41"/>
      <c r="I184" s="41"/>
      <c r="J184" s="18">
        <v>0</v>
      </c>
      <c r="K184" s="19">
        <f t="shared" si="47"/>
        <v>73000000</v>
      </c>
      <c r="L184" s="3">
        <f t="shared" si="48"/>
        <v>73000000</v>
      </c>
      <c r="M184" s="47" t="str">
        <f t="shared" si="46"/>
        <v>O</v>
      </c>
    </row>
    <row r="185" spans="2:13" x14ac:dyDescent="0.3">
      <c r="B185" s="43">
        <v>14</v>
      </c>
      <c r="C185" s="63"/>
      <c r="D185" s="31" t="s">
        <v>22</v>
      </c>
      <c r="E185" s="17">
        <f>ROUNDUP(E164*0.9,-6)</f>
        <v>73000000</v>
      </c>
      <c r="F185" s="17">
        <f t="shared" si="49"/>
        <v>24090000</v>
      </c>
      <c r="G185" s="17">
        <f t="shared" si="50"/>
        <v>48910000</v>
      </c>
      <c r="H185" s="41"/>
      <c r="I185" s="41"/>
      <c r="J185" s="18">
        <v>0</v>
      </c>
      <c r="K185" s="19">
        <f t="shared" si="47"/>
        <v>73000000</v>
      </c>
      <c r="L185" s="3">
        <f t="shared" si="48"/>
        <v>73000000</v>
      </c>
      <c r="M185" s="47" t="str">
        <f t="shared" si="46"/>
        <v>O</v>
      </c>
    </row>
    <row r="186" spans="2:13" x14ac:dyDescent="0.3">
      <c r="B186" s="43">
        <v>15</v>
      </c>
      <c r="C186" s="63"/>
      <c r="D186" s="31" t="s">
        <v>23</v>
      </c>
      <c r="E186" s="17">
        <f>ROUNDUP(E165*0.9,-6)</f>
        <v>73000000</v>
      </c>
      <c r="F186" s="17">
        <f t="shared" si="49"/>
        <v>24090000</v>
      </c>
      <c r="G186" s="17">
        <f t="shared" si="50"/>
        <v>48910000</v>
      </c>
      <c r="H186" s="41"/>
      <c r="I186" s="41"/>
      <c r="J186" s="18">
        <v>0</v>
      </c>
      <c r="K186" s="19">
        <f t="shared" si="47"/>
        <v>73000000</v>
      </c>
      <c r="L186" s="3">
        <f t="shared" si="48"/>
        <v>73000000</v>
      </c>
      <c r="M186" s="47" t="str">
        <f t="shared" si="46"/>
        <v>O</v>
      </c>
    </row>
    <row r="187" spans="2:13" ht="17.25" thickBot="1" x14ac:dyDescent="0.35">
      <c r="B187" s="20">
        <v>16</v>
      </c>
      <c r="C187" s="64"/>
      <c r="D187" s="32" t="s">
        <v>24</v>
      </c>
      <c r="E187" s="21">
        <f>ROUNDUP(E166*0.9,-6)</f>
        <v>73000000</v>
      </c>
      <c r="F187" s="21">
        <f>E187*0.33</f>
        <v>24090000</v>
      </c>
      <c r="G187" s="21">
        <f>E187*0.67</f>
        <v>48910000</v>
      </c>
      <c r="H187" s="45"/>
      <c r="I187" s="45"/>
      <c r="J187" s="44">
        <v>0</v>
      </c>
      <c r="K187" s="24">
        <f t="shared" si="47"/>
        <v>73000000</v>
      </c>
      <c r="L187" s="3">
        <f t="shared" si="48"/>
        <v>73000000</v>
      </c>
      <c r="M187" s="47" t="str">
        <f t="shared" si="46"/>
        <v>O</v>
      </c>
    </row>
    <row r="188" spans="2:13" ht="17.25" thickBot="1" x14ac:dyDescent="0.35">
      <c r="B188" s="60" t="s">
        <v>25</v>
      </c>
      <c r="C188" s="61"/>
      <c r="D188" s="61"/>
      <c r="E188" s="25">
        <f t="shared" ref="E188" si="51">F188+G188</f>
        <v>1050000000</v>
      </c>
      <c r="F188" s="29">
        <f>SUM(F173:F187)</f>
        <v>346500000</v>
      </c>
      <c r="G188" s="29">
        <f>SUM(G173:G187)</f>
        <v>703500000</v>
      </c>
      <c r="H188" s="26"/>
      <c r="I188" s="26"/>
      <c r="J188" s="27"/>
      <c r="K188" s="28"/>
    </row>
    <row r="190" spans="2:13" ht="17.25" thickBot="1" x14ac:dyDescent="0.35"/>
    <row r="191" spans="2:13" ht="17.25" x14ac:dyDescent="0.3">
      <c r="B191" s="53" t="s">
        <v>35</v>
      </c>
      <c r="C191" s="54"/>
      <c r="D191" s="54"/>
      <c r="E191" s="54"/>
      <c r="F191" s="54"/>
      <c r="G191" s="54"/>
      <c r="H191" s="54"/>
      <c r="I191" s="54"/>
      <c r="J191" s="54"/>
      <c r="K191" s="55"/>
    </row>
    <row r="192" spans="2:13" x14ac:dyDescent="0.3">
      <c r="B192" s="56" t="s">
        <v>6</v>
      </c>
      <c r="C192" s="58" t="s">
        <v>0</v>
      </c>
      <c r="D192" s="58"/>
      <c r="E192" s="69" t="s">
        <v>4</v>
      </c>
      <c r="F192" s="69" t="s">
        <v>5</v>
      </c>
      <c r="G192" s="69" t="s">
        <v>7</v>
      </c>
      <c r="H192" s="40"/>
      <c r="I192" s="40"/>
      <c r="J192" s="67" t="s">
        <v>1</v>
      </c>
      <c r="K192" s="65" t="s">
        <v>8</v>
      </c>
    </row>
    <row r="193" spans="2:13" ht="17.25" thickBot="1" x14ac:dyDescent="0.35">
      <c r="B193" s="57"/>
      <c r="C193" s="59"/>
      <c r="D193" s="59"/>
      <c r="E193" s="70"/>
      <c r="F193" s="70"/>
      <c r="G193" s="70"/>
      <c r="H193" s="42" t="s">
        <v>2</v>
      </c>
      <c r="I193" s="42" t="s">
        <v>3</v>
      </c>
      <c r="J193" s="68"/>
      <c r="K193" s="66"/>
    </row>
    <row r="194" spans="2:13" ht="16.5" customHeight="1" x14ac:dyDescent="0.3">
      <c r="B194" s="12">
        <v>1</v>
      </c>
      <c r="C194" s="62" t="s">
        <v>9</v>
      </c>
      <c r="D194" s="30" t="s">
        <v>10</v>
      </c>
      <c r="E194" s="13">
        <v>75000000</v>
      </c>
      <c r="F194" s="13">
        <f>E194*0.33</f>
        <v>24750000</v>
      </c>
      <c r="G194" s="13">
        <f>E194*0.67</f>
        <v>50250000</v>
      </c>
      <c r="H194" s="14"/>
      <c r="I194" s="14"/>
      <c r="J194" s="15">
        <v>0</v>
      </c>
      <c r="K194" s="16">
        <f>E194+J194</f>
        <v>75000000</v>
      </c>
      <c r="L194" s="3">
        <f>F194+G194</f>
        <v>75000000</v>
      </c>
      <c r="M194" s="47" t="str">
        <f t="shared" ref="M194:M208" si="52">IF((F194+G194)=E194,"O","X")</f>
        <v>O</v>
      </c>
    </row>
    <row r="195" spans="2:13" x14ac:dyDescent="0.3">
      <c r="B195" s="43">
        <v>2</v>
      </c>
      <c r="C195" s="63"/>
      <c r="D195" s="31" t="s">
        <v>11</v>
      </c>
      <c r="E195" s="17">
        <v>62000000</v>
      </c>
      <c r="F195" s="17">
        <f>E195*0.33</f>
        <v>20460000</v>
      </c>
      <c r="G195" s="17">
        <f>E195*0.67</f>
        <v>41540000</v>
      </c>
      <c r="H195" s="41"/>
      <c r="I195" s="41"/>
      <c r="J195" s="18">
        <v>0</v>
      </c>
      <c r="K195" s="19">
        <f t="shared" ref="K195:K208" si="53">E195+J195</f>
        <v>62000000</v>
      </c>
      <c r="L195" s="3">
        <f t="shared" ref="L195:L208" si="54">F195+G195</f>
        <v>62000000</v>
      </c>
      <c r="M195" s="47" t="str">
        <f t="shared" si="52"/>
        <v>O</v>
      </c>
    </row>
    <row r="196" spans="2:13" x14ac:dyDescent="0.3">
      <c r="B196" s="43">
        <v>3</v>
      </c>
      <c r="C196" s="63"/>
      <c r="D196" s="31" t="s">
        <v>13</v>
      </c>
      <c r="E196" s="17">
        <v>62000000</v>
      </c>
      <c r="F196" s="17">
        <f t="shared" ref="F196:F207" si="55">E196*0.33</f>
        <v>20460000</v>
      </c>
      <c r="G196" s="17">
        <f t="shared" ref="G196:G207" si="56">E196*0.67</f>
        <v>41540000</v>
      </c>
      <c r="H196" s="41"/>
      <c r="I196" s="41"/>
      <c r="J196" s="18">
        <v>0</v>
      </c>
      <c r="K196" s="19">
        <f t="shared" si="53"/>
        <v>62000000</v>
      </c>
      <c r="L196" s="3">
        <f t="shared" si="54"/>
        <v>62000000</v>
      </c>
      <c r="M196" s="47" t="str">
        <f t="shared" si="52"/>
        <v>O</v>
      </c>
    </row>
    <row r="197" spans="2:13" x14ac:dyDescent="0.3">
      <c r="B197" s="43">
        <v>4</v>
      </c>
      <c r="C197" s="63"/>
      <c r="D197" s="31" t="s">
        <v>12</v>
      </c>
      <c r="E197" s="17">
        <v>62000000</v>
      </c>
      <c r="F197" s="17">
        <f t="shared" si="55"/>
        <v>20460000</v>
      </c>
      <c r="G197" s="17">
        <f t="shared" si="56"/>
        <v>41540000</v>
      </c>
      <c r="H197" s="41"/>
      <c r="I197" s="41"/>
      <c r="J197" s="18">
        <v>0</v>
      </c>
      <c r="K197" s="19">
        <f t="shared" si="53"/>
        <v>62000000</v>
      </c>
      <c r="L197" s="3">
        <f t="shared" si="54"/>
        <v>62000000</v>
      </c>
      <c r="M197" s="47" t="str">
        <f t="shared" si="52"/>
        <v>O</v>
      </c>
    </row>
    <row r="198" spans="2:13" x14ac:dyDescent="0.3">
      <c r="B198" s="43">
        <v>5</v>
      </c>
      <c r="C198" s="63"/>
      <c r="D198" s="31" t="s">
        <v>14</v>
      </c>
      <c r="E198" s="17">
        <v>62000000</v>
      </c>
      <c r="F198" s="17">
        <f t="shared" si="55"/>
        <v>20460000</v>
      </c>
      <c r="G198" s="17">
        <f t="shared" si="56"/>
        <v>41540000</v>
      </c>
      <c r="H198" s="41"/>
      <c r="I198" s="41"/>
      <c r="J198" s="18">
        <v>0</v>
      </c>
      <c r="K198" s="19">
        <f t="shared" si="53"/>
        <v>62000000</v>
      </c>
      <c r="L198" s="3">
        <f t="shared" si="54"/>
        <v>62000000</v>
      </c>
      <c r="M198" s="47" t="str">
        <f t="shared" si="52"/>
        <v>O</v>
      </c>
    </row>
    <row r="199" spans="2:13" x14ac:dyDescent="0.3">
      <c r="B199" s="43">
        <v>6</v>
      </c>
      <c r="C199" s="63"/>
      <c r="D199" s="31" t="s">
        <v>15</v>
      </c>
      <c r="E199" s="17">
        <v>65000000</v>
      </c>
      <c r="F199" s="17">
        <f t="shared" si="55"/>
        <v>21450000</v>
      </c>
      <c r="G199" s="17">
        <f t="shared" si="56"/>
        <v>43550000</v>
      </c>
      <c r="H199" s="41"/>
      <c r="I199" s="41"/>
      <c r="J199" s="18">
        <v>0</v>
      </c>
      <c r="K199" s="19">
        <f t="shared" si="53"/>
        <v>65000000</v>
      </c>
      <c r="L199" s="3">
        <f t="shared" si="54"/>
        <v>65000000</v>
      </c>
      <c r="M199" s="47" t="str">
        <f t="shared" si="52"/>
        <v>O</v>
      </c>
    </row>
    <row r="200" spans="2:13" x14ac:dyDescent="0.3">
      <c r="B200" s="43">
        <v>7</v>
      </c>
      <c r="C200" s="63"/>
      <c r="D200" s="31" t="s">
        <v>16</v>
      </c>
      <c r="E200" s="17">
        <v>65000000</v>
      </c>
      <c r="F200" s="17">
        <f t="shared" si="55"/>
        <v>21450000</v>
      </c>
      <c r="G200" s="17">
        <f t="shared" si="56"/>
        <v>43550000</v>
      </c>
      <c r="H200" s="41"/>
      <c r="I200" s="41"/>
      <c r="J200" s="18">
        <v>0</v>
      </c>
      <c r="K200" s="19">
        <f t="shared" si="53"/>
        <v>65000000</v>
      </c>
      <c r="L200" s="3">
        <f t="shared" si="54"/>
        <v>65000000</v>
      </c>
      <c r="M200" s="47" t="str">
        <f t="shared" si="52"/>
        <v>O</v>
      </c>
    </row>
    <row r="201" spans="2:13" x14ac:dyDescent="0.3">
      <c r="B201" s="43">
        <v>8</v>
      </c>
      <c r="C201" s="63"/>
      <c r="D201" s="31" t="s">
        <v>17</v>
      </c>
      <c r="E201" s="17">
        <v>65000000</v>
      </c>
      <c r="F201" s="17">
        <f t="shared" si="55"/>
        <v>21450000</v>
      </c>
      <c r="G201" s="17">
        <f t="shared" si="56"/>
        <v>43550000</v>
      </c>
      <c r="H201" s="41"/>
      <c r="I201" s="41"/>
      <c r="J201" s="18">
        <v>0</v>
      </c>
      <c r="K201" s="19">
        <f t="shared" si="53"/>
        <v>65000000</v>
      </c>
      <c r="L201" s="3">
        <f t="shared" si="54"/>
        <v>65000000</v>
      </c>
      <c r="M201" s="47" t="str">
        <f t="shared" si="52"/>
        <v>O</v>
      </c>
    </row>
    <row r="202" spans="2:13" x14ac:dyDescent="0.3">
      <c r="B202" s="43">
        <v>9</v>
      </c>
      <c r="C202" s="63"/>
      <c r="D202" s="31" t="s">
        <v>18</v>
      </c>
      <c r="E202" s="17">
        <v>65000000</v>
      </c>
      <c r="F202" s="17">
        <f t="shared" si="55"/>
        <v>21450000</v>
      </c>
      <c r="G202" s="17">
        <f t="shared" si="56"/>
        <v>43550000</v>
      </c>
      <c r="H202" s="41"/>
      <c r="I202" s="41"/>
      <c r="J202" s="18">
        <v>0</v>
      </c>
      <c r="K202" s="19">
        <f t="shared" si="53"/>
        <v>65000000</v>
      </c>
      <c r="L202" s="3">
        <f t="shared" si="54"/>
        <v>65000000</v>
      </c>
      <c r="M202" s="47" t="str">
        <f t="shared" si="52"/>
        <v>O</v>
      </c>
    </row>
    <row r="203" spans="2:13" x14ac:dyDescent="0.3">
      <c r="B203" s="43">
        <v>10</v>
      </c>
      <c r="C203" s="63"/>
      <c r="D203" s="31" t="s">
        <v>19</v>
      </c>
      <c r="E203" s="17">
        <v>65000000</v>
      </c>
      <c r="F203" s="17">
        <f t="shared" si="55"/>
        <v>21450000</v>
      </c>
      <c r="G203" s="17">
        <f t="shared" si="56"/>
        <v>43550000</v>
      </c>
      <c r="H203" s="41"/>
      <c r="I203" s="41"/>
      <c r="J203" s="18">
        <v>0</v>
      </c>
      <c r="K203" s="19">
        <f t="shared" si="53"/>
        <v>65000000</v>
      </c>
      <c r="L203" s="3">
        <f t="shared" si="54"/>
        <v>65000000</v>
      </c>
      <c r="M203" s="47" t="str">
        <f t="shared" si="52"/>
        <v>O</v>
      </c>
    </row>
    <row r="204" spans="2:13" x14ac:dyDescent="0.3">
      <c r="B204" s="43">
        <v>11</v>
      </c>
      <c r="C204" s="63"/>
      <c r="D204" s="31" t="s">
        <v>20</v>
      </c>
      <c r="E204" s="17">
        <v>65000000</v>
      </c>
      <c r="F204" s="17">
        <f t="shared" si="55"/>
        <v>21450000</v>
      </c>
      <c r="G204" s="17">
        <f t="shared" si="56"/>
        <v>43550000</v>
      </c>
      <c r="H204" s="41"/>
      <c r="I204" s="41"/>
      <c r="J204" s="18">
        <v>0</v>
      </c>
      <c r="K204" s="19">
        <f t="shared" si="53"/>
        <v>65000000</v>
      </c>
      <c r="L204" s="3">
        <f t="shared" si="54"/>
        <v>65000000</v>
      </c>
      <c r="M204" s="47" t="str">
        <f t="shared" si="52"/>
        <v>O</v>
      </c>
    </row>
    <row r="205" spans="2:13" x14ac:dyDescent="0.3">
      <c r="B205" s="43">
        <v>13</v>
      </c>
      <c r="C205" s="63"/>
      <c r="D205" s="31" t="s">
        <v>21</v>
      </c>
      <c r="E205" s="17">
        <v>68000000</v>
      </c>
      <c r="F205" s="17">
        <f t="shared" si="55"/>
        <v>22440000</v>
      </c>
      <c r="G205" s="17">
        <f t="shared" si="56"/>
        <v>45560000</v>
      </c>
      <c r="H205" s="41"/>
      <c r="I205" s="41"/>
      <c r="J205" s="18">
        <v>0</v>
      </c>
      <c r="K205" s="19">
        <f t="shared" si="53"/>
        <v>68000000</v>
      </c>
      <c r="L205" s="3">
        <f t="shared" si="54"/>
        <v>68000000</v>
      </c>
      <c r="M205" s="47" t="str">
        <f t="shared" si="52"/>
        <v>O</v>
      </c>
    </row>
    <row r="206" spans="2:13" x14ac:dyDescent="0.3">
      <c r="B206" s="43">
        <v>14</v>
      </c>
      <c r="C206" s="63"/>
      <c r="D206" s="31" t="s">
        <v>22</v>
      </c>
      <c r="E206" s="17">
        <v>68000000</v>
      </c>
      <c r="F206" s="17">
        <f t="shared" si="55"/>
        <v>22440000</v>
      </c>
      <c r="G206" s="17">
        <f t="shared" si="56"/>
        <v>45560000</v>
      </c>
      <c r="H206" s="41"/>
      <c r="I206" s="41"/>
      <c r="J206" s="18">
        <v>0</v>
      </c>
      <c r="K206" s="19">
        <f t="shared" si="53"/>
        <v>68000000</v>
      </c>
      <c r="L206" s="3">
        <f t="shared" si="54"/>
        <v>68000000</v>
      </c>
      <c r="M206" s="47" t="str">
        <f t="shared" si="52"/>
        <v>O</v>
      </c>
    </row>
    <row r="207" spans="2:13" x14ac:dyDescent="0.3">
      <c r="B207" s="43">
        <v>15</v>
      </c>
      <c r="C207" s="63"/>
      <c r="D207" s="31" t="s">
        <v>23</v>
      </c>
      <c r="E207" s="17">
        <v>68000000</v>
      </c>
      <c r="F207" s="17">
        <f t="shared" si="55"/>
        <v>22440000</v>
      </c>
      <c r="G207" s="17">
        <f t="shared" si="56"/>
        <v>45560000</v>
      </c>
      <c r="H207" s="41"/>
      <c r="I207" s="41"/>
      <c r="J207" s="18">
        <v>0</v>
      </c>
      <c r="K207" s="19">
        <f t="shared" si="53"/>
        <v>68000000</v>
      </c>
      <c r="L207" s="3">
        <f t="shared" si="54"/>
        <v>68000000</v>
      </c>
      <c r="M207" s="47" t="str">
        <f t="shared" si="52"/>
        <v>O</v>
      </c>
    </row>
    <row r="208" spans="2:13" ht="17.25" thickBot="1" x14ac:dyDescent="0.35">
      <c r="B208" s="20">
        <v>16</v>
      </c>
      <c r="C208" s="64"/>
      <c r="D208" s="32" t="s">
        <v>24</v>
      </c>
      <c r="E208" s="21">
        <v>68000000</v>
      </c>
      <c r="F208" s="21">
        <f>E208*0.33</f>
        <v>22440000</v>
      </c>
      <c r="G208" s="21">
        <f>E208*0.67</f>
        <v>45560000</v>
      </c>
      <c r="H208" s="45"/>
      <c r="I208" s="45"/>
      <c r="J208" s="44">
        <v>0</v>
      </c>
      <c r="K208" s="24">
        <f t="shared" si="53"/>
        <v>68000000</v>
      </c>
      <c r="L208" s="3">
        <f t="shared" si="54"/>
        <v>68000000</v>
      </c>
      <c r="M208" s="47" t="str">
        <f t="shared" si="52"/>
        <v>O</v>
      </c>
    </row>
    <row r="209" spans="2:13" ht="17.25" thickBot="1" x14ac:dyDescent="0.35">
      <c r="B209" s="60" t="s">
        <v>25</v>
      </c>
      <c r="C209" s="61"/>
      <c r="D209" s="61"/>
      <c r="E209" s="25">
        <f t="shared" ref="E209" si="57">F209+G209</f>
        <v>985000000</v>
      </c>
      <c r="F209" s="29">
        <f>SUM(F194:F208)</f>
        <v>325050000</v>
      </c>
      <c r="G209" s="29">
        <f>SUM(G194:G208)</f>
        <v>659950000</v>
      </c>
      <c r="H209" s="26"/>
      <c r="I209" s="26"/>
      <c r="J209" s="27"/>
      <c r="K209" s="28"/>
    </row>
    <row r="211" spans="2:13" ht="17.25" thickBot="1" x14ac:dyDescent="0.35"/>
    <row r="212" spans="2:13" ht="17.25" x14ac:dyDescent="0.3">
      <c r="B212" s="53" t="s">
        <v>36</v>
      </c>
      <c r="C212" s="54"/>
      <c r="D212" s="54"/>
      <c r="E212" s="54"/>
      <c r="F212" s="54"/>
      <c r="G212" s="54"/>
      <c r="H212" s="54"/>
      <c r="I212" s="54"/>
      <c r="J212" s="54"/>
      <c r="K212" s="55"/>
    </row>
    <row r="213" spans="2:13" x14ac:dyDescent="0.3">
      <c r="B213" s="56" t="s">
        <v>6</v>
      </c>
      <c r="C213" s="58" t="s">
        <v>0</v>
      </c>
      <c r="D213" s="58"/>
      <c r="E213" s="69" t="s">
        <v>4</v>
      </c>
      <c r="F213" s="69" t="s">
        <v>5</v>
      </c>
      <c r="G213" s="69" t="s">
        <v>7</v>
      </c>
      <c r="H213" s="40"/>
      <c r="I213" s="40"/>
      <c r="J213" s="67" t="s">
        <v>1</v>
      </c>
      <c r="K213" s="65" t="s">
        <v>8</v>
      </c>
    </row>
    <row r="214" spans="2:13" ht="17.25" thickBot="1" x14ac:dyDescent="0.35">
      <c r="B214" s="57"/>
      <c r="C214" s="59"/>
      <c r="D214" s="59"/>
      <c r="E214" s="70"/>
      <c r="F214" s="70"/>
      <c r="G214" s="70"/>
      <c r="H214" s="50" t="s">
        <v>2</v>
      </c>
      <c r="I214" s="50" t="s">
        <v>3</v>
      </c>
      <c r="J214" s="68"/>
      <c r="K214" s="66"/>
    </row>
    <row r="215" spans="2:13" x14ac:dyDescent="0.3">
      <c r="B215" s="12">
        <v>1</v>
      </c>
      <c r="C215" s="62" t="s">
        <v>9</v>
      </c>
      <c r="D215" s="30" t="s">
        <v>10</v>
      </c>
      <c r="E215" s="13">
        <v>72000000</v>
      </c>
      <c r="F215" s="13">
        <f>E215*0.33</f>
        <v>23760000</v>
      </c>
      <c r="G215" s="13">
        <f>E215*0.67</f>
        <v>48240000</v>
      </c>
      <c r="H215" s="14"/>
      <c r="I215" s="14"/>
      <c r="J215" s="15">
        <v>0</v>
      </c>
      <c r="K215" s="16">
        <f>E215+J215</f>
        <v>72000000</v>
      </c>
      <c r="L215" s="3">
        <f>F215+G215</f>
        <v>72000000</v>
      </c>
      <c r="M215" s="47" t="str">
        <f t="shared" ref="M215:M229" si="58">IF((F215+G215)=E215,"O","X")</f>
        <v>O</v>
      </c>
    </row>
    <row r="216" spans="2:13" x14ac:dyDescent="0.3">
      <c r="B216" s="48">
        <v>2</v>
      </c>
      <c r="C216" s="63"/>
      <c r="D216" s="31" t="s">
        <v>11</v>
      </c>
      <c r="E216" s="17">
        <v>62000000</v>
      </c>
      <c r="F216" s="17">
        <f>E216*0.33</f>
        <v>20460000</v>
      </c>
      <c r="G216" s="17">
        <f>E216*0.67</f>
        <v>41540000</v>
      </c>
      <c r="H216" s="49"/>
      <c r="I216" s="49"/>
      <c r="J216" s="18">
        <v>0</v>
      </c>
      <c r="K216" s="19">
        <f t="shared" ref="K216:K229" si="59">E216+J216</f>
        <v>62000000</v>
      </c>
      <c r="L216" s="3">
        <f t="shared" ref="L216:L229" si="60">F216+G216</f>
        <v>62000000</v>
      </c>
      <c r="M216" s="47" t="str">
        <f t="shared" si="58"/>
        <v>O</v>
      </c>
    </row>
    <row r="217" spans="2:13" x14ac:dyDescent="0.3">
      <c r="B217" s="48">
        <v>3</v>
      </c>
      <c r="C217" s="63"/>
      <c r="D217" s="31" t="s">
        <v>13</v>
      </c>
      <c r="E217" s="17">
        <v>62000000</v>
      </c>
      <c r="F217" s="17">
        <f t="shared" ref="F217:F228" si="61">E217*0.33</f>
        <v>20460000</v>
      </c>
      <c r="G217" s="17">
        <f t="shared" ref="G217:G228" si="62">E217*0.67</f>
        <v>41540000</v>
      </c>
      <c r="H217" s="49"/>
      <c r="I217" s="49"/>
      <c r="J217" s="18">
        <v>0</v>
      </c>
      <c r="K217" s="19">
        <f t="shared" si="59"/>
        <v>62000000</v>
      </c>
      <c r="L217" s="3">
        <f t="shared" si="60"/>
        <v>62000000</v>
      </c>
      <c r="M217" s="47" t="str">
        <f t="shared" si="58"/>
        <v>O</v>
      </c>
    </row>
    <row r="218" spans="2:13" x14ac:dyDescent="0.3">
      <c r="B218" s="48">
        <v>4</v>
      </c>
      <c r="C218" s="63"/>
      <c r="D218" s="31" t="s">
        <v>12</v>
      </c>
      <c r="E218" s="17">
        <v>62000000</v>
      </c>
      <c r="F218" s="17">
        <f t="shared" si="61"/>
        <v>20460000</v>
      </c>
      <c r="G218" s="17">
        <f t="shared" si="62"/>
        <v>41540000</v>
      </c>
      <c r="H218" s="49"/>
      <c r="I218" s="49"/>
      <c r="J218" s="18">
        <v>0</v>
      </c>
      <c r="K218" s="19">
        <f t="shared" si="59"/>
        <v>62000000</v>
      </c>
      <c r="L218" s="3">
        <f t="shared" si="60"/>
        <v>62000000</v>
      </c>
      <c r="M218" s="47" t="str">
        <f t="shared" si="58"/>
        <v>O</v>
      </c>
    </row>
    <row r="219" spans="2:13" x14ac:dyDescent="0.3">
      <c r="B219" s="48">
        <v>5</v>
      </c>
      <c r="C219" s="63"/>
      <c r="D219" s="31" t="s">
        <v>14</v>
      </c>
      <c r="E219" s="17">
        <v>62000000</v>
      </c>
      <c r="F219" s="17">
        <f t="shared" si="61"/>
        <v>20460000</v>
      </c>
      <c r="G219" s="17">
        <f t="shared" si="62"/>
        <v>41540000</v>
      </c>
      <c r="H219" s="49"/>
      <c r="I219" s="49"/>
      <c r="J219" s="18">
        <v>0</v>
      </c>
      <c r="K219" s="19">
        <f t="shared" si="59"/>
        <v>62000000</v>
      </c>
      <c r="L219" s="3">
        <f t="shared" si="60"/>
        <v>62000000</v>
      </c>
      <c r="M219" s="47" t="str">
        <f t="shared" si="58"/>
        <v>O</v>
      </c>
    </row>
    <row r="220" spans="2:13" x14ac:dyDescent="0.3">
      <c r="B220" s="48">
        <v>6</v>
      </c>
      <c r="C220" s="63"/>
      <c r="D220" s="31" t="s">
        <v>15</v>
      </c>
      <c r="E220" s="17">
        <v>64000000</v>
      </c>
      <c r="F220" s="17">
        <f t="shared" si="61"/>
        <v>21120000</v>
      </c>
      <c r="G220" s="17">
        <f t="shared" si="62"/>
        <v>42880000</v>
      </c>
      <c r="H220" s="49"/>
      <c r="I220" s="49"/>
      <c r="J220" s="18">
        <v>0</v>
      </c>
      <c r="K220" s="19">
        <f t="shared" si="59"/>
        <v>64000000</v>
      </c>
      <c r="L220" s="3">
        <f t="shared" si="60"/>
        <v>64000000</v>
      </c>
      <c r="M220" s="47" t="str">
        <f t="shared" si="58"/>
        <v>O</v>
      </c>
    </row>
    <row r="221" spans="2:13" x14ac:dyDescent="0.3">
      <c r="B221" s="48">
        <v>7</v>
      </c>
      <c r="C221" s="63"/>
      <c r="D221" s="31" t="s">
        <v>16</v>
      </c>
      <c r="E221" s="17">
        <v>64000000</v>
      </c>
      <c r="F221" s="17">
        <f t="shared" si="61"/>
        <v>21120000</v>
      </c>
      <c r="G221" s="17">
        <f t="shared" si="62"/>
        <v>42880000</v>
      </c>
      <c r="H221" s="49"/>
      <c r="I221" s="49"/>
      <c r="J221" s="18">
        <v>0</v>
      </c>
      <c r="K221" s="19">
        <f t="shared" si="59"/>
        <v>64000000</v>
      </c>
      <c r="L221" s="3">
        <f t="shared" si="60"/>
        <v>64000000</v>
      </c>
      <c r="M221" s="47" t="str">
        <f t="shared" si="58"/>
        <v>O</v>
      </c>
    </row>
    <row r="222" spans="2:13" x14ac:dyDescent="0.3">
      <c r="B222" s="48">
        <v>8</v>
      </c>
      <c r="C222" s="63"/>
      <c r="D222" s="31" t="s">
        <v>17</v>
      </c>
      <c r="E222" s="17">
        <v>64000000</v>
      </c>
      <c r="F222" s="17">
        <f t="shared" si="61"/>
        <v>21120000</v>
      </c>
      <c r="G222" s="17">
        <f t="shared" si="62"/>
        <v>42880000</v>
      </c>
      <c r="H222" s="49"/>
      <c r="I222" s="49"/>
      <c r="J222" s="18">
        <v>0</v>
      </c>
      <c r="K222" s="19">
        <f t="shared" si="59"/>
        <v>64000000</v>
      </c>
      <c r="L222" s="3">
        <f t="shared" si="60"/>
        <v>64000000</v>
      </c>
      <c r="M222" s="47" t="str">
        <f t="shared" si="58"/>
        <v>O</v>
      </c>
    </row>
    <row r="223" spans="2:13" x14ac:dyDescent="0.3">
      <c r="B223" s="48">
        <v>9</v>
      </c>
      <c r="C223" s="63"/>
      <c r="D223" s="31" t="s">
        <v>18</v>
      </c>
      <c r="E223" s="17">
        <v>64000000</v>
      </c>
      <c r="F223" s="17">
        <f t="shared" si="61"/>
        <v>21120000</v>
      </c>
      <c r="G223" s="17">
        <f t="shared" si="62"/>
        <v>42880000</v>
      </c>
      <c r="H223" s="49"/>
      <c r="I223" s="49"/>
      <c r="J223" s="18">
        <v>0</v>
      </c>
      <c r="K223" s="19">
        <f t="shared" si="59"/>
        <v>64000000</v>
      </c>
      <c r="L223" s="3">
        <f t="shared" si="60"/>
        <v>64000000</v>
      </c>
      <c r="M223" s="47" t="str">
        <f t="shared" si="58"/>
        <v>O</v>
      </c>
    </row>
    <row r="224" spans="2:13" x14ac:dyDescent="0.3">
      <c r="B224" s="48">
        <v>10</v>
      </c>
      <c r="C224" s="63"/>
      <c r="D224" s="31" t="s">
        <v>19</v>
      </c>
      <c r="E224" s="17">
        <v>64000000</v>
      </c>
      <c r="F224" s="17">
        <f t="shared" si="61"/>
        <v>21120000</v>
      </c>
      <c r="G224" s="17">
        <f t="shared" si="62"/>
        <v>42880000</v>
      </c>
      <c r="H224" s="49"/>
      <c r="I224" s="49"/>
      <c r="J224" s="18">
        <v>0</v>
      </c>
      <c r="K224" s="19">
        <f t="shared" si="59"/>
        <v>64000000</v>
      </c>
      <c r="L224" s="3">
        <f t="shared" si="60"/>
        <v>64000000</v>
      </c>
      <c r="M224" s="47" t="str">
        <f t="shared" si="58"/>
        <v>O</v>
      </c>
    </row>
    <row r="225" spans="2:13" x14ac:dyDescent="0.3">
      <c r="B225" s="48">
        <v>11</v>
      </c>
      <c r="C225" s="63"/>
      <c r="D225" s="31" t="s">
        <v>20</v>
      </c>
      <c r="E225" s="17">
        <v>64000000</v>
      </c>
      <c r="F225" s="17">
        <f t="shared" si="61"/>
        <v>21120000</v>
      </c>
      <c r="G225" s="17">
        <f t="shared" si="62"/>
        <v>42880000</v>
      </c>
      <c r="H225" s="49"/>
      <c r="I225" s="49"/>
      <c r="J225" s="18">
        <v>0</v>
      </c>
      <c r="K225" s="19">
        <f t="shared" si="59"/>
        <v>64000000</v>
      </c>
      <c r="L225" s="3">
        <f t="shared" si="60"/>
        <v>64000000</v>
      </c>
      <c r="M225" s="47" t="str">
        <f t="shared" si="58"/>
        <v>O</v>
      </c>
    </row>
    <row r="226" spans="2:13" x14ac:dyDescent="0.3">
      <c r="B226" s="48">
        <v>13</v>
      </c>
      <c r="C226" s="63"/>
      <c r="D226" s="31" t="s">
        <v>21</v>
      </c>
      <c r="E226" s="17">
        <v>66000000</v>
      </c>
      <c r="F226" s="17">
        <f t="shared" si="61"/>
        <v>21780000</v>
      </c>
      <c r="G226" s="17">
        <f t="shared" si="62"/>
        <v>44220000</v>
      </c>
      <c r="H226" s="49"/>
      <c r="I226" s="49"/>
      <c r="J226" s="18">
        <v>0</v>
      </c>
      <c r="K226" s="19">
        <f t="shared" si="59"/>
        <v>66000000</v>
      </c>
      <c r="L226" s="3">
        <f t="shared" si="60"/>
        <v>66000000</v>
      </c>
      <c r="M226" s="47" t="str">
        <f t="shared" si="58"/>
        <v>O</v>
      </c>
    </row>
    <row r="227" spans="2:13" x14ac:dyDescent="0.3">
      <c r="B227" s="48">
        <v>14</v>
      </c>
      <c r="C227" s="63"/>
      <c r="D227" s="31" t="s">
        <v>22</v>
      </c>
      <c r="E227" s="17">
        <v>66000000</v>
      </c>
      <c r="F227" s="17">
        <f t="shared" si="61"/>
        <v>21780000</v>
      </c>
      <c r="G227" s="17">
        <f t="shared" si="62"/>
        <v>44220000</v>
      </c>
      <c r="H227" s="49"/>
      <c r="I227" s="49"/>
      <c r="J227" s="18">
        <v>0</v>
      </c>
      <c r="K227" s="19">
        <f t="shared" si="59"/>
        <v>66000000</v>
      </c>
      <c r="L227" s="3">
        <f t="shared" si="60"/>
        <v>66000000</v>
      </c>
      <c r="M227" s="47" t="str">
        <f t="shared" si="58"/>
        <v>O</v>
      </c>
    </row>
    <row r="228" spans="2:13" x14ac:dyDescent="0.3">
      <c r="B228" s="48">
        <v>15</v>
      </c>
      <c r="C228" s="63"/>
      <c r="D228" s="31" t="s">
        <v>23</v>
      </c>
      <c r="E228" s="17">
        <v>66000000</v>
      </c>
      <c r="F228" s="17">
        <f t="shared" si="61"/>
        <v>21780000</v>
      </c>
      <c r="G228" s="17">
        <f t="shared" si="62"/>
        <v>44220000</v>
      </c>
      <c r="H228" s="49"/>
      <c r="I228" s="49"/>
      <c r="J228" s="18">
        <v>0</v>
      </c>
      <c r="K228" s="19">
        <f t="shared" si="59"/>
        <v>66000000</v>
      </c>
      <c r="L228" s="3">
        <f t="shared" si="60"/>
        <v>66000000</v>
      </c>
      <c r="M228" s="47" t="str">
        <f t="shared" si="58"/>
        <v>O</v>
      </c>
    </row>
    <row r="229" spans="2:13" ht="17.25" thickBot="1" x14ac:dyDescent="0.35">
      <c r="B229" s="20">
        <v>16</v>
      </c>
      <c r="C229" s="64"/>
      <c r="D229" s="32" t="s">
        <v>24</v>
      </c>
      <c r="E229" s="21">
        <v>66000000</v>
      </c>
      <c r="F229" s="21">
        <f>E229*0.33</f>
        <v>21780000</v>
      </c>
      <c r="G229" s="21">
        <f>E229*0.67</f>
        <v>44220000</v>
      </c>
      <c r="H229" s="51"/>
      <c r="I229" s="51"/>
      <c r="J229" s="52">
        <v>0</v>
      </c>
      <c r="K229" s="24">
        <f t="shared" si="59"/>
        <v>66000000</v>
      </c>
      <c r="L229" s="3">
        <f t="shared" si="60"/>
        <v>66000000</v>
      </c>
      <c r="M229" s="47" t="str">
        <f t="shared" si="58"/>
        <v>O</v>
      </c>
    </row>
    <row r="230" spans="2:13" ht="17.25" thickBot="1" x14ac:dyDescent="0.35">
      <c r="B230" s="60" t="s">
        <v>25</v>
      </c>
      <c r="C230" s="61"/>
      <c r="D230" s="61"/>
      <c r="E230" s="25">
        <f t="shared" ref="E230" si="63">F230+G230</f>
        <v>968000000</v>
      </c>
      <c r="F230" s="29">
        <f>SUM(F215:F229)</f>
        <v>319440000</v>
      </c>
      <c r="G230" s="29">
        <f>SUM(G215:G229)</f>
        <v>648560000</v>
      </c>
      <c r="H230" s="26"/>
      <c r="I230" s="26"/>
      <c r="J230" s="27"/>
      <c r="K230" s="28"/>
    </row>
  </sheetData>
  <mergeCells count="110">
    <mergeCell ref="B230:D230"/>
    <mergeCell ref="B212:K212"/>
    <mergeCell ref="B213:B214"/>
    <mergeCell ref="C213:D214"/>
    <mergeCell ref="E213:E214"/>
    <mergeCell ref="F213:F214"/>
    <mergeCell ref="G213:G214"/>
    <mergeCell ref="J213:J214"/>
    <mergeCell ref="K213:K214"/>
    <mergeCell ref="C215:C229"/>
    <mergeCell ref="C194:C208"/>
    <mergeCell ref="B209:D209"/>
    <mergeCell ref="B191:K191"/>
    <mergeCell ref="B192:B193"/>
    <mergeCell ref="C192:D193"/>
    <mergeCell ref="E192:E193"/>
    <mergeCell ref="F192:F193"/>
    <mergeCell ref="G192:G193"/>
    <mergeCell ref="J192:J193"/>
    <mergeCell ref="K192:K193"/>
    <mergeCell ref="C173:C187"/>
    <mergeCell ref="B188:D188"/>
    <mergeCell ref="C152:C166"/>
    <mergeCell ref="B167:D167"/>
    <mergeCell ref="B170:K170"/>
    <mergeCell ref="B171:B172"/>
    <mergeCell ref="C171:D172"/>
    <mergeCell ref="E171:E172"/>
    <mergeCell ref="F171:F172"/>
    <mergeCell ref="G171:G172"/>
    <mergeCell ref="J171:J172"/>
    <mergeCell ref="K171:K172"/>
    <mergeCell ref="C131:C145"/>
    <mergeCell ref="B146:D146"/>
    <mergeCell ref="B149:K149"/>
    <mergeCell ref="B150:B151"/>
    <mergeCell ref="C150:D151"/>
    <mergeCell ref="E150:E151"/>
    <mergeCell ref="F150:F151"/>
    <mergeCell ref="G150:G151"/>
    <mergeCell ref="J150:J151"/>
    <mergeCell ref="K150:K151"/>
    <mergeCell ref="C110:C124"/>
    <mergeCell ref="B125:D125"/>
    <mergeCell ref="B128:K128"/>
    <mergeCell ref="B129:B130"/>
    <mergeCell ref="C129:D130"/>
    <mergeCell ref="E129:E130"/>
    <mergeCell ref="F129:F130"/>
    <mergeCell ref="G129:G130"/>
    <mergeCell ref="J129:J130"/>
    <mergeCell ref="K129:K130"/>
    <mergeCell ref="C89:C103"/>
    <mergeCell ref="B104:D104"/>
    <mergeCell ref="B107:K107"/>
    <mergeCell ref="B108:B109"/>
    <mergeCell ref="C108:D109"/>
    <mergeCell ref="E108:E109"/>
    <mergeCell ref="F108:F109"/>
    <mergeCell ref="G108:G109"/>
    <mergeCell ref="J108:J109"/>
    <mergeCell ref="K108:K109"/>
    <mergeCell ref="C68:C82"/>
    <mergeCell ref="B83:D83"/>
    <mergeCell ref="B86:K86"/>
    <mergeCell ref="B87:B88"/>
    <mergeCell ref="C87:D88"/>
    <mergeCell ref="E87:E88"/>
    <mergeCell ref="F87:F88"/>
    <mergeCell ref="G87:G88"/>
    <mergeCell ref="J87:J88"/>
    <mergeCell ref="K87:K88"/>
    <mergeCell ref="C47:C61"/>
    <mergeCell ref="B62:D62"/>
    <mergeCell ref="B65:K65"/>
    <mergeCell ref="B66:B67"/>
    <mergeCell ref="C66:D67"/>
    <mergeCell ref="E66:E67"/>
    <mergeCell ref="F66:F67"/>
    <mergeCell ref="G66:G67"/>
    <mergeCell ref="J66:J67"/>
    <mergeCell ref="K66:K67"/>
    <mergeCell ref="C26:C40"/>
    <mergeCell ref="B41:D41"/>
    <mergeCell ref="E24:E25"/>
    <mergeCell ref="B44:K44"/>
    <mergeCell ref="B45:B46"/>
    <mergeCell ref="C45:D46"/>
    <mergeCell ref="E45:E46"/>
    <mergeCell ref="F45:F46"/>
    <mergeCell ref="G45:G46"/>
    <mergeCell ref="J45:J46"/>
    <mergeCell ref="K45:K46"/>
    <mergeCell ref="F24:F25"/>
    <mergeCell ref="G24:G25"/>
    <mergeCell ref="J24:J25"/>
    <mergeCell ref="K24:K25"/>
    <mergeCell ref="B23:K23"/>
    <mergeCell ref="B24:B25"/>
    <mergeCell ref="C24:D25"/>
    <mergeCell ref="B20:D20"/>
    <mergeCell ref="C3:D4"/>
    <mergeCell ref="B2:K2"/>
    <mergeCell ref="B3:B4"/>
    <mergeCell ref="C5:C19"/>
    <mergeCell ref="K3:K4"/>
    <mergeCell ref="J3:J4"/>
    <mergeCell ref="G3:G4"/>
    <mergeCell ref="F3:F4"/>
    <mergeCell ref="E3:E4"/>
  </mergeCells>
  <phoneticPr fontId="4" type="noConversion"/>
  <pageMargins left="0.69986110925674438" right="0.69986110925674438" top="0.75" bottom="0.75" header="0.30000001192092896" footer="0.30000001192092896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공매예정가격</vt:lpstr>
      <vt:lpstr>공매예정가격!Print_Area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DTS-User</dc:creator>
  <cp:lastModifiedBy>DTS-STAFF</cp:lastModifiedBy>
  <cp:revision>3</cp:revision>
  <cp:lastPrinted>2020-03-24T07:24:46Z</cp:lastPrinted>
  <dcterms:created xsi:type="dcterms:W3CDTF">2013-01-25T00:14:51Z</dcterms:created>
  <dcterms:modified xsi:type="dcterms:W3CDTF">2023-12-19T08:09:36Z</dcterms:modified>
  <cp:version>1100.0100.01</cp:version>
</cp:coreProperties>
</file>