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본부2팀(2025)-공용\4.진행사업\3.담보신탁\18. 서울원예농협,강서농협\10. 인천 서구 연희동 796-12, 51호(강서농협) - 홍성문\★ 공매\3차\2. 공매진행\"/>
    </mc:Choice>
  </mc:AlternateContent>
  <xr:revisionPtr revIDLastSave="0" documentId="13_ncr:1_{3072C1DC-E9C1-4D87-AB7D-DCCC06B7E546}" xr6:coauthVersionLast="36" xr6:coauthVersionMax="36" xr10:uidLastSave="{00000000-0000-0000-0000-000000000000}"/>
  <bookViews>
    <workbookView xWindow="0" yWindow="0" windowWidth="28800" windowHeight="10080" xr2:uid="{00000000-000D-0000-FFFF-FFFF00000000}"/>
  </bookViews>
  <sheets>
    <sheet name="Sheet1" sheetId="1" r:id="rId1"/>
  </sheets>
  <definedNames>
    <definedName name="_xlnm._FilterDatabase" localSheetId="0" hidden="1">Sheet1!$A$4:$L$5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3" i="1"/>
  <c r="G10" i="1"/>
  <c r="G11" i="1"/>
  <c r="G12" i="1"/>
  <c r="G9" i="1"/>
  <c r="E8" i="1"/>
  <c r="F8" i="1"/>
  <c r="D8" i="1"/>
  <c r="E3" i="1"/>
  <c r="F3" i="1"/>
  <c r="D3" i="1"/>
  <c r="F5" i="1" l="1"/>
  <c r="G5" i="1" s="1"/>
  <c r="K5" i="1" l="1"/>
  <c r="L5" i="1" l="1"/>
  <c r="N5" i="1" l="1"/>
  <c r="M5" i="1"/>
  <c r="I5" i="1" l="1"/>
  <c r="J5" i="1" l="1"/>
  <c r="I9" i="1" l="1"/>
  <c r="I10" i="1"/>
  <c r="I11" i="1"/>
  <c r="I12" i="1" l="1"/>
  <c r="I13" i="1" l="1"/>
  <c r="D9" i="1"/>
  <c r="D10" i="1" s="1"/>
  <c r="D11" i="1" s="1"/>
  <c r="D12" i="1" s="1"/>
  <c r="E9" i="1"/>
  <c r="F9" i="1" s="1"/>
  <c r="E10" i="1" l="1"/>
  <c r="F10" i="1" l="1"/>
  <c r="E11" i="1"/>
  <c r="F11" i="1" l="1"/>
  <c r="E12" i="1"/>
  <c r="F12" i="1" l="1"/>
</calcChain>
</file>

<file path=xl/sharedStrings.xml><?xml version="1.0" encoding="utf-8"?>
<sst xmlns="http://schemas.openxmlformats.org/spreadsheetml/2006/main" count="28" uniqueCount="24">
  <si>
    <t>구분</t>
    <phoneticPr fontId="2" type="noConversion"/>
  </si>
  <si>
    <t>토지</t>
    <phoneticPr fontId="2" type="noConversion"/>
  </si>
  <si>
    <t>건물</t>
    <phoneticPr fontId="2" type="noConversion"/>
  </si>
  <si>
    <t>부가가치세</t>
    <phoneticPr fontId="2" type="noConversion"/>
  </si>
  <si>
    <t>1차</t>
    <phoneticPr fontId="2" type="noConversion"/>
  </si>
  <si>
    <t>합계</t>
    <phoneticPr fontId="2" type="noConversion"/>
  </si>
  <si>
    <t>2차</t>
  </si>
  <si>
    <t>3차</t>
  </si>
  <si>
    <t>4차</t>
  </si>
  <si>
    <t>공매가격(2차)</t>
    <phoneticPr fontId="2" type="noConversion"/>
  </si>
  <si>
    <t>공매가격(3차)</t>
  </si>
  <si>
    <t>공매가격(4차)</t>
  </si>
  <si>
    <t>대상건물(등기부)</t>
    <phoneticPr fontId="2" type="noConversion"/>
  </si>
  <si>
    <t>공매가격(1차)</t>
    <phoneticPr fontId="2" type="noConversion"/>
  </si>
  <si>
    <t>5차</t>
    <phoneticPr fontId="2" type="noConversion"/>
  </si>
  <si>
    <t>6차</t>
  </si>
  <si>
    <t>공매가격(5차)</t>
  </si>
  <si>
    <t>공매가격(6차)</t>
  </si>
  <si>
    <t xml:space="preserve">  </t>
    <phoneticPr fontId="2" type="noConversion"/>
  </si>
  <si>
    <t>감액비율</t>
    <phoneticPr fontId="2" type="noConversion"/>
  </si>
  <si>
    <t>감정평가 금액(㈜삼창감정평가법인)</t>
    <phoneticPr fontId="2" type="noConversion"/>
  </si>
  <si>
    <t>청라동 165-12 지젤엠청라 1층 051호</t>
    <phoneticPr fontId="2" type="noConversion"/>
  </si>
  <si>
    <t>최종 유찰가</t>
    <phoneticPr fontId="2" type="noConversion"/>
  </si>
  <si>
    <t>공매가격(백만원 미만단위 올림)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</si>
</sst>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1" xfId="1" applyNumberFormat="1" applyFont="1" applyFill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>
      <alignment vertical="center"/>
    </xf>
    <xf numFmtId="41" fontId="0" fillId="0" borderId="0" xfId="1" applyFont="1" applyBorder="1">
      <alignment vertical="center"/>
    </xf>
    <xf numFmtId="0" fontId="0" fillId="0" borderId="0" xfId="0" applyBorder="1">
      <alignment vertic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right" vertical="center"/>
    </xf>
    <xf numFmtId="43" fontId="0" fillId="0" borderId="0" xfId="1" applyNumberFormat="1" applyFont="1" applyBorder="1">
      <alignment vertical="center"/>
    </xf>
    <xf numFmtId="0" fontId="0" fillId="0" borderId="0" xfId="0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="85" zoomScaleNormal="85" workbookViewId="0">
      <selection activeCell="B5" sqref="B5:C5"/>
    </sheetView>
  </sheetViews>
  <sheetFormatPr defaultRowHeight="16.5" x14ac:dyDescent="0.3"/>
  <cols>
    <col min="1" max="1" width="5.125" customWidth="1"/>
    <col min="2" max="2" width="34.875" customWidth="1"/>
    <col min="3" max="3" width="4.5" bestFit="1" customWidth="1"/>
    <col min="4" max="4" width="15.375" bestFit="1" customWidth="1"/>
    <col min="5" max="5" width="13.625" bestFit="1" customWidth="1"/>
    <col min="6" max="6" width="16.875" bestFit="1" customWidth="1"/>
    <col min="7" max="8" width="17.625" customWidth="1"/>
    <col min="9" max="9" width="16.375" customWidth="1"/>
    <col min="10" max="12" width="15.875" bestFit="1" customWidth="1"/>
    <col min="13" max="14" width="15.375" bestFit="1" customWidth="1"/>
  </cols>
  <sheetData>
    <row r="1" spans="1:14" ht="17.25" x14ac:dyDescent="0.3">
      <c r="A1" s="15" t="s">
        <v>20</v>
      </c>
      <c r="B1" s="16"/>
      <c r="C1" s="16"/>
      <c r="D1" s="16"/>
      <c r="E1" s="16"/>
      <c r="F1" s="16"/>
      <c r="G1" s="16"/>
      <c r="H1" s="16"/>
      <c r="I1" s="16"/>
      <c r="J1" s="17"/>
      <c r="K1" s="14"/>
      <c r="L1" s="12"/>
    </row>
    <row r="2" spans="1:14" ht="17.25" x14ac:dyDescent="0.3">
      <c r="A2" s="15"/>
      <c r="B2" s="16"/>
      <c r="C2" s="16"/>
      <c r="D2" s="16"/>
      <c r="E2" s="16"/>
      <c r="F2" s="16"/>
      <c r="G2" s="16"/>
      <c r="H2" s="16"/>
      <c r="I2" s="16"/>
      <c r="J2" s="17"/>
      <c r="K2" s="19"/>
      <c r="L2" s="19"/>
    </row>
    <row r="3" spans="1:14" ht="17.25" x14ac:dyDescent="0.3">
      <c r="A3" s="15"/>
      <c r="B3" s="16"/>
      <c r="C3" s="16"/>
      <c r="D3" s="22">
        <f>D5/$G$5</f>
        <v>0.28037383177570091</v>
      </c>
      <c r="E3" s="22">
        <f t="shared" ref="E3:F3" si="0">E5/$G$5</f>
        <v>0.65420560747663548</v>
      </c>
      <c r="F3" s="22">
        <f t="shared" si="0"/>
        <v>6.5420560747663545E-2</v>
      </c>
      <c r="G3" s="18"/>
      <c r="H3" s="18"/>
      <c r="I3" s="18"/>
      <c r="J3" t="s">
        <v>18</v>
      </c>
      <c r="K3" s="19"/>
      <c r="L3" s="19"/>
    </row>
    <row r="4" spans="1:14" x14ac:dyDescent="0.3">
      <c r="A4" s="5" t="s">
        <v>0</v>
      </c>
      <c r="B4" s="25" t="s">
        <v>12</v>
      </c>
      <c r="C4" s="25"/>
      <c r="D4" s="13" t="s">
        <v>1</v>
      </c>
      <c r="E4" s="13" t="s">
        <v>2</v>
      </c>
      <c r="F4" s="10" t="s">
        <v>3</v>
      </c>
      <c r="G4" s="10" t="s">
        <v>5</v>
      </c>
      <c r="H4" s="20" t="s">
        <v>22</v>
      </c>
      <c r="I4" s="11" t="s">
        <v>13</v>
      </c>
      <c r="J4" s="13" t="s">
        <v>9</v>
      </c>
      <c r="K4" s="13" t="s">
        <v>10</v>
      </c>
      <c r="L4" s="13" t="s">
        <v>11</v>
      </c>
      <c r="M4" s="8" t="s">
        <v>16</v>
      </c>
      <c r="N4" s="8" t="s">
        <v>17</v>
      </c>
    </row>
    <row r="5" spans="1:14" x14ac:dyDescent="0.3">
      <c r="A5" s="5">
        <v>1</v>
      </c>
      <c r="B5" s="26" t="s">
        <v>21</v>
      </c>
      <c r="C5" s="26"/>
      <c r="D5" s="3">
        <v>230400000</v>
      </c>
      <c r="E5" s="3">
        <v>537600000</v>
      </c>
      <c r="F5" s="4">
        <f>E5*0.1</f>
        <v>53760000</v>
      </c>
      <c r="G5" s="4">
        <f>D5+E5+F5</f>
        <v>821760000</v>
      </c>
      <c r="H5" s="21">
        <v>418000000</v>
      </c>
      <c r="I5" s="7">
        <f>H8</f>
        <v>418000000</v>
      </c>
      <c r="J5" s="7">
        <f>H9</f>
        <v>377000000</v>
      </c>
      <c r="K5" s="7">
        <f>H10</f>
        <v>340000000</v>
      </c>
      <c r="L5" s="7">
        <f>H11</f>
        <v>306000000</v>
      </c>
      <c r="M5" s="7">
        <f>H12</f>
        <v>276000000</v>
      </c>
      <c r="N5" s="7">
        <f>H13</f>
        <v>267000000</v>
      </c>
    </row>
    <row r="7" spans="1:14" x14ac:dyDescent="0.3">
      <c r="D7" s="2" t="s">
        <v>1</v>
      </c>
      <c r="E7" s="2" t="s">
        <v>2</v>
      </c>
      <c r="F7" s="2" t="s">
        <v>3</v>
      </c>
      <c r="G7" s="2" t="s">
        <v>5</v>
      </c>
      <c r="H7" s="23" t="s">
        <v>23</v>
      </c>
      <c r="I7" s="2" t="s">
        <v>19</v>
      </c>
    </row>
    <row r="8" spans="1:14" x14ac:dyDescent="0.3">
      <c r="C8" s="1" t="s">
        <v>4</v>
      </c>
      <c r="D8" s="3">
        <f>$G$8*D3</f>
        <v>117196261.68224297</v>
      </c>
      <c r="E8" s="3">
        <f t="shared" ref="E8:F8" si="1">$G$8*E3</f>
        <v>273457943.9252336</v>
      </c>
      <c r="F8" s="3">
        <f t="shared" si="1"/>
        <v>27345794.392523363</v>
      </c>
      <c r="G8" s="3">
        <v>418000000</v>
      </c>
      <c r="H8" s="24">
        <v>418000000</v>
      </c>
    </row>
    <row r="9" spans="1:14" x14ac:dyDescent="0.3">
      <c r="C9" s="1" t="s">
        <v>6</v>
      </c>
      <c r="D9" s="6">
        <f>D8*0.901</f>
        <v>105593831.77570093</v>
      </c>
      <c r="E9" s="6">
        <f>E8*0.901</f>
        <v>246385607.47663549</v>
      </c>
      <c r="F9" s="3">
        <f>E9*0.1</f>
        <v>24638560.74766355</v>
      </c>
      <c r="G9" s="3">
        <f>SUM(D9:F9)</f>
        <v>376617999.99999994</v>
      </c>
      <c r="H9" s="24">
        <v>377000000</v>
      </c>
      <c r="I9">
        <f>H9/H8</f>
        <v>0.90191387559808611</v>
      </c>
    </row>
    <row r="10" spans="1:14" x14ac:dyDescent="0.3">
      <c r="C10" s="1" t="s">
        <v>7</v>
      </c>
      <c r="D10" s="6">
        <f>D9*0.901</f>
        <v>95140042.429906532</v>
      </c>
      <c r="E10" s="6">
        <f t="shared" ref="E10:E12" si="2">E9*0.901</f>
        <v>221993432.33644858</v>
      </c>
      <c r="F10" s="3">
        <f>E10*0.1</f>
        <v>22199343.233644858</v>
      </c>
      <c r="G10" s="3">
        <f t="shared" ref="G10:G12" si="3">SUM(D10:F10)</f>
        <v>339332817.99999994</v>
      </c>
      <c r="H10" s="24">
        <v>340000000</v>
      </c>
      <c r="I10">
        <f>H10/H9</f>
        <v>0.90185676392572944</v>
      </c>
    </row>
    <row r="11" spans="1:14" x14ac:dyDescent="0.3">
      <c r="C11" s="1" t="s">
        <v>8</v>
      </c>
      <c r="D11" s="6">
        <f>D10*0.901</f>
        <v>85721178.229345784</v>
      </c>
      <c r="E11" s="6">
        <f t="shared" si="2"/>
        <v>200016082.53514019</v>
      </c>
      <c r="F11" s="3">
        <f>E11*0.1</f>
        <v>20001608.253514018</v>
      </c>
      <c r="G11" s="3">
        <f t="shared" si="3"/>
        <v>305738869.01799995</v>
      </c>
      <c r="H11" s="24">
        <v>306000000</v>
      </c>
      <c r="I11">
        <f>H11/H10</f>
        <v>0.9</v>
      </c>
    </row>
    <row r="12" spans="1:14" x14ac:dyDescent="0.3">
      <c r="C12" s="9" t="s">
        <v>14</v>
      </c>
      <c r="D12" s="6">
        <f t="shared" ref="D12" si="4">D11*0.901</f>
        <v>77234781.584640548</v>
      </c>
      <c r="E12" s="6">
        <f t="shared" si="2"/>
        <v>180214490.36416131</v>
      </c>
      <c r="F12" s="3">
        <f>E12*0.1</f>
        <v>18021449.036416132</v>
      </c>
      <c r="G12" s="3">
        <f t="shared" si="3"/>
        <v>275470720.98521799</v>
      </c>
      <c r="H12" s="24">
        <v>276000000</v>
      </c>
      <c r="I12">
        <f>H12/H11</f>
        <v>0.90196078431372551</v>
      </c>
    </row>
    <row r="13" spans="1:14" x14ac:dyDescent="0.3">
      <c r="C13" s="9" t="s">
        <v>15</v>
      </c>
      <c r="D13" s="6">
        <f>$H$13*D3</f>
        <v>74859813.084112138</v>
      </c>
      <c r="E13" s="6">
        <f t="shared" ref="E13:F13" si="5">$H$13*E3</f>
        <v>174672897.19626167</v>
      </c>
      <c r="F13" s="6">
        <f t="shared" si="5"/>
        <v>17467289.719626166</v>
      </c>
      <c r="G13" s="3">
        <v>267000000</v>
      </c>
      <c r="H13" s="24">
        <v>267000000</v>
      </c>
      <c r="I13">
        <f>H13/H12</f>
        <v>0.96739130434782605</v>
      </c>
    </row>
  </sheetData>
  <autoFilter ref="A4:L5" xr:uid="{00000000-0009-0000-0000-000000000000}">
    <filterColumn colId="1" showButton="0"/>
  </autoFilter>
  <mergeCells count="2">
    <mergeCell ref="B4:C4"/>
    <mergeCell ref="B5:C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진성준</dc:creator>
  <cp:lastModifiedBy>DTS-STAFF</cp:lastModifiedBy>
  <dcterms:created xsi:type="dcterms:W3CDTF">2022-06-12T13:04:49Z</dcterms:created>
  <dcterms:modified xsi:type="dcterms:W3CDTF">2025-11-13T08:07:10Z</dcterms:modified>
</cp:coreProperties>
</file>