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H44" i="1" s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<sst xmlns="http://schemas.openxmlformats.org/spreadsheetml/2006/main" count="93" uniqueCount="80">
  <si>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</si>
  <si>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</si>
  <si>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</si>
  <si>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</si>
  <si>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</si>
  <si>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</si>
  <si>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</si>
  <si>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</si>
  <si>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</si>
  <si>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</si>
  <si>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</si>
  <si>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</si>
  <si>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</si>
  <si>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</si>
  <si>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</si>
  <si>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</si>
  <si>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</si>
  <si>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</si>
  <si>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</si>
  <si>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</si>
  <si>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</si>
  <si>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</si>
  <si>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</si>
  <si>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</si>
  <si>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</si>
  <si>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</si>
  <si>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</si>
  <si>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</si>
  <si>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</si>
  <si>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</si>
  <si>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</si>
  <si>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</si>
  <si>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</si>
  <si>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</si>
  <si>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</si>
  <si>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</si>
  <si>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</si>
  <si>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</si>
  <si>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</si>
  <si>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</si>
  <si>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</si>
  <si>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</si>
  <si>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</si>
  <si>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</si>
  <si>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</si>
  <si>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</si>
  <si>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</si>
  <si>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</si>
  <si>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</si>
  <si>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</si>
  <si>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</si>
  <si>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</si>
  <si>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</si>
  <si>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</si>
  <si>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</si>
  <si>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</si>
  <si>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</si>
  <si>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</si>
  <si>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</si>
  <si>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</si>
  <si>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</si>
  <si>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</si>
  <si>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</si>
  <si>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</si>
  <si>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</si>
  <si>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</si>
  <si>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</si>
  <si>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</si>
  <si>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</si>
  <si>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</si>
  <si>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</si>
  <si>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</si>
  <si>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</si>
  <si>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</si>
  <si>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</si>
  <si>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</si>
  <si>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</si>
  <si>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</si>
  <si>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</si>
  <si>
    <t>공매가격(2차)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</si>
</sst>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8" sqref="C18:D18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73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74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75</v>
      </c>
      <c r="J2" s="16" t="s">
        <v>78</v>
      </c>
      <c r="K2" s="17" t="s">
        <v>79</v>
      </c>
      <c r="L2" s="17" t="s">
        <v>60</v>
      </c>
      <c r="M2" s="17" t="s">
        <v>61</v>
      </c>
      <c r="N2" s="17" t="s">
        <v>62</v>
      </c>
      <c r="O2" s="17" t="s">
        <v>63</v>
      </c>
      <c r="P2" s="17" t="s">
        <v>64</v>
      </c>
      <c r="Q2" s="17" t="s">
        <v>65</v>
      </c>
      <c r="R2" s="17" t="s">
        <v>66</v>
      </c>
      <c r="S2" s="17" t="s">
        <v>67</v>
      </c>
      <c r="T2" s="17" t="s">
        <v>68</v>
      </c>
      <c r="U2" s="17" t="s">
        <v>69</v>
      </c>
      <c r="V2" s="17" t="s">
        <v>70</v>
      </c>
      <c r="W2" s="17" t="s">
        <v>71</v>
      </c>
      <c r="X2" s="18" t="s">
        <v>72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76</v>
      </c>
      <c r="J29" s="5" t="s">
        <v>45</v>
      </c>
    </row>
    <row r="30" spans="1:24" x14ac:dyDescent="0.3">
      <c r="D30" s="4" t="s">
        <v>43</v>
      </c>
      <c r="E30" s="6">
        <v>6660000</v>
      </c>
      <c r="F30" s="6">
        <v>15540000</v>
      </c>
      <c r="G30" s="6">
        <f t="shared" ref="G30" si="3">E30+F30</f>
        <v>22200000</v>
      </c>
      <c r="H30" s="7">
        <f t="shared" ref="H30:H43" si="4">F30*0.1</f>
        <v>1554000</v>
      </c>
      <c r="I30" s="22">
        <f t="shared" ref="I30" si="5">G30+H30</f>
        <v>23754000</v>
      </c>
      <c r="J30" s="9">
        <f>ROUNDUP(G30+H30,-1)</f>
        <v>23754000</v>
      </c>
    </row>
    <row r="31" spans="1:24" x14ac:dyDescent="0.3">
      <c r="D31" s="4" t="s">
        <v>46</v>
      </c>
      <c r="E31" s="20">
        <f>E30*0.9</f>
        <v>5994000</v>
      </c>
      <c r="F31" s="20">
        <f>F30*0.9</f>
        <v>13986000</v>
      </c>
      <c r="G31" s="20">
        <f t="shared" ref="G31:G44" si="6">G30*0.9</f>
        <v>19980000</v>
      </c>
      <c r="H31" s="7">
        <f t="shared" si="4"/>
        <v>1398600</v>
      </c>
      <c r="I31" s="8">
        <f t="shared" ref="I31:I44" si="7">G31+H31</f>
        <v>21378600</v>
      </c>
      <c r="J31" s="9">
        <f t="shared" ref="J31:J44" si="8">ROUNDUP(G31+H31,-1)</f>
        <v>21378600</v>
      </c>
    </row>
    <row r="32" spans="1:24" x14ac:dyDescent="0.3">
      <c r="D32" s="4" t="s">
        <v>47</v>
      </c>
      <c r="E32" s="19">
        <f t="shared" ref="E32:E44" si="9">E31*0.9</f>
        <v>5394600</v>
      </c>
      <c r="F32" s="19">
        <f t="shared" ref="F32:F44" si="10">F31*0.9</f>
        <v>12587400</v>
      </c>
      <c r="G32" s="19">
        <f t="shared" si="6"/>
        <v>17982000</v>
      </c>
      <c r="H32" s="7">
        <f t="shared" si="4"/>
        <v>1258740</v>
      </c>
      <c r="I32" s="8">
        <f t="shared" si="7"/>
        <v>19240740</v>
      </c>
      <c r="J32" s="9">
        <f t="shared" si="8"/>
        <v>19240740</v>
      </c>
    </row>
    <row r="33" spans="4:10" x14ac:dyDescent="0.3">
      <c r="D33" s="4" t="s">
        <v>48</v>
      </c>
      <c r="E33" s="19">
        <f t="shared" si="9"/>
        <v>4855140</v>
      </c>
      <c r="F33" s="19">
        <f t="shared" si="10"/>
        <v>11328660</v>
      </c>
      <c r="G33" s="19">
        <f t="shared" si="6"/>
        <v>16183800</v>
      </c>
      <c r="H33" s="7">
        <f t="shared" si="4"/>
        <v>1132866</v>
      </c>
      <c r="I33" s="8">
        <f t="shared" si="7"/>
        <v>17316666</v>
      </c>
      <c r="J33" s="9">
        <f t="shared" si="8"/>
        <v>17316670</v>
      </c>
    </row>
    <row r="34" spans="4:10" x14ac:dyDescent="0.3">
      <c r="D34" s="4" t="s">
        <v>49</v>
      </c>
      <c r="E34" s="19">
        <f t="shared" si="9"/>
        <v>4369626</v>
      </c>
      <c r="F34" s="19">
        <f t="shared" si="10"/>
        <v>10195794</v>
      </c>
      <c r="G34" s="19">
        <f t="shared" si="6"/>
        <v>14565420</v>
      </c>
      <c r="H34" s="7">
        <f t="shared" si="4"/>
        <v>1019579.4</v>
      </c>
      <c r="I34" s="8">
        <f t="shared" si="7"/>
        <v>15584999.4</v>
      </c>
      <c r="J34" s="9">
        <f t="shared" si="8"/>
        <v>15585000</v>
      </c>
    </row>
    <row r="35" spans="4:10" x14ac:dyDescent="0.3">
      <c r="D35" s="4" t="s">
        <v>50</v>
      </c>
      <c r="E35" s="19">
        <f t="shared" si="9"/>
        <v>3932663.4</v>
      </c>
      <c r="F35" s="19">
        <f t="shared" si="10"/>
        <v>9176214.5999999996</v>
      </c>
      <c r="G35" s="19">
        <f t="shared" si="6"/>
        <v>13108878</v>
      </c>
      <c r="H35" s="7">
        <f t="shared" si="4"/>
        <v>917621.46</v>
      </c>
      <c r="I35" s="8">
        <f t="shared" si="7"/>
        <v>14026499.460000001</v>
      </c>
      <c r="J35" s="9">
        <f t="shared" si="8"/>
        <v>14026500</v>
      </c>
    </row>
    <row r="36" spans="4:10" x14ac:dyDescent="0.3">
      <c r="D36" s="4" t="s">
        <v>51</v>
      </c>
      <c r="E36" s="19">
        <f t="shared" si="9"/>
        <v>3539397.06</v>
      </c>
      <c r="F36" s="19">
        <f t="shared" si="10"/>
        <v>8258593.1399999997</v>
      </c>
      <c r="G36" s="19">
        <f t="shared" si="6"/>
        <v>11797990.200000001</v>
      </c>
      <c r="H36" s="7">
        <f t="shared" si="4"/>
        <v>825859.31400000001</v>
      </c>
      <c r="I36" s="8">
        <f t="shared" si="7"/>
        <v>12623849.514</v>
      </c>
      <c r="J36" s="9">
        <f t="shared" si="8"/>
        <v>12623850</v>
      </c>
    </row>
    <row r="37" spans="4:10" x14ac:dyDescent="0.3">
      <c r="D37" s="4" t="s">
        <v>52</v>
      </c>
      <c r="E37" s="19">
        <f t="shared" si="9"/>
        <v>3185457.3540000003</v>
      </c>
      <c r="F37" s="19">
        <f t="shared" si="10"/>
        <v>7432733.8259999994</v>
      </c>
      <c r="G37" s="19">
        <f t="shared" si="6"/>
        <v>10618191.180000002</v>
      </c>
      <c r="H37" s="7">
        <f t="shared" si="4"/>
        <v>743273.38260000001</v>
      </c>
      <c r="I37" s="8">
        <f t="shared" si="7"/>
        <v>11361464.562600002</v>
      </c>
      <c r="J37" s="9">
        <f t="shared" si="8"/>
        <v>11361470</v>
      </c>
    </row>
    <row r="38" spans="4:10" x14ac:dyDescent="0.3">
      <c r="D38" s="4" t="s">
        <v>53</v>
      </c>
      <c r="E38" s="19">
        <f t="shared" si="9"/>
        <v>2866911.6186000002</v>
      </c>
      <c r="F38" s="19">
        <f t="shared" si="10"/>
        <v>6689460.4433999993</v>
      </c>
      <c r="G38" s="19">
        <f t="shared" si="6"/>
        <v>9556372.0620000008</v>
      </c>
      <c r="H38" s="7">
        <f t="shared" si="4"/>
        <v>668946.04434000002</v>
      </c>
      <c r="I38" s="8">
        <f t="shared" si="7"/>
        <v>10225318.10634</v>
      </c>
      <c r="J38" s="9">
        <f t="shared" si="8"/>
        <v>10225320</v>
      </c>
    </row>
    <row r="39" spans="4:10" x14ac:dyDescent="0.3">
      <c r="D39" s="4" t="s">
        <v>54</v>
      </c>
      <c r="E39" s="19">
        <f t="shared" si="9"/>
        <v>2580220.4567400003</v>
      </c>
      <c r="F39" s="19">
        <f t="shared" si="10"/>
        <v>6020514.3990599997</v>
      </c>
      <c r="G39" s="19">
        <f t="shared" si="6"/>
        <v>8600734.855800001</v>
      </c>
      <c r="H39" s="7">
        <f t="shared" si="4"/>
        <v>602051.43990600004</v>
      </c>
      <c r="I39" s="8">
        <f t="shared" si="7"/>
        <v>9202786.2957060002</v>
      </c>
      <c r="J39" s="9">
        <f t="shared" si="8"/>
        <v>9202790</v>
      </c>
    </row>
    <row r="40" spans="4:10" x14ac:dyDescent="0.3">
      <c r="D40" s="4" t="s">
        <v>55</v>
      </c>
      <c r="E40" s="19">
        <f t="shared" si="9"/>
        <v>2322198.4110660003</v>
      </c>
      <c r="F40" s="19">
        <f t="shared" si="10"/>
        <v>5418462.9591539996</v>
      </c>
      <c r="G40" s="19">
        <f t="shared" si="6"/>
        <v>7740661.3702200009</v>
      </c>
      <c r="H40" s="7">
        <f t="shared" si="4"/>
        <v>541846.29591540003</v>
      </c>
      <c r="I40" s="8">
        <f t="shared" si="7"/>
        <v>8282507.6661354005</v>
      </c>
      <c r="J40" s="9">
        <f t="shared" si="8"/>
        <v>8282510</v>
      </c>
    </row>
    <row r="41" spans="4:10" x14ac:dyDescent="0.3">
      <c r="D41" s="4" t="s">
        <v>56</v>
      </c>
      <c r="E41" s="19">
        <f t="shared" si="9"/>
        <v>2089978.5699594005</v>
      </c>
      <c r="F41" s="19">
        <f t="shared" si="10"/>
        <v>4876616.6632385999</v>
      </c>
      <c r="G41" s="19">
        <f t="shared" si="6"/>
        <v>6966595.233198001</v>
      </c>
      <c r="H41" s="7">
        <f t="shared" si="4"/>
        <v>487661.66632386</v>
      </c>
      <c r="I41" s="8">
        <f t="shared" si="7"/>
        <v>7454256.8995218612</v>
      </c>
      <c r="J41" s="9">
        <f t="shared" si="8"/>
        <v>7454260</v>
      </c>
    </row>
    <row r="42" spans="4:10" x14ac:dyDescent="0.3">
      <c r="D42" s="4" t="s">
        <v>57</v>
      </c>
      <c r="E42" s="19">
        <f t="shared" si="9"/>
        <v>1880980.7129634605</v>
      </c>
      <c r="F42" s="19">
        <f t="shared" si="10"/>
        <v>4388954.9969147397</v>
      </c>
      <c r="G42" s="19">
        <f t="shared" si="6"/>
        <v>6269935.7098782007</v>
      </c>
      <c r="H42" s="7">
        <f t="shared" si="4"/>
        <v>438895.49969147402</v>
      </c>
      <c r="I42" s="8">
        <f t="shared" si="7"/>
        <v>6708831.2095696749</v>
      </c>
      <c r="J42" s="9">
        <f t="shared" si="8"/>
        <v>6708840</v>
      </c>
    </row>
    <row r="43" spans="4:10" x14ac:dyDescent="0.3">
      <c r="D43" s="4" t="s">
        <v>58</v>
      </c>
      <c r="E43" s="19">
        <f t="shared" si="9"/>
        <v>1692882.6416671146</v>
      </c>
      <c r="F43" s="19">
        <f t="shared" si="10"/>
        <v>3950059.4972232659</v>
      </c>
      <c r="G43" s="19">
        <f t="shared" si="6"/>
        <v>5642942.138890381</v>
      </c>
      <c r="H43" s="7">
        <f t="shared" si="4"/>
        <v>395005.94972232659</v>
      </c>
      <c r="I43" s="8">
        <f t="shared" si="7"/>
        <v>6037948.0886127073</v>
      </c>
      <c r="J43" s="9">
        <f t="shared" si="8"/>
        <v>6037950</v>
      </c>
    </row>
    <row r="44" spans="4:10" x14ac:dyDescent="0.3">
      <c r="D44" s="4" t="s">
        <v>59</v>
      </c>
      <c r="E44" s="19">
        <f t="shared" si="9"/>
        <v>1523594.3775004032</v>
      </c>
      <c r="F44" s="19">
        <f t="shared" si="10"/>
        <v>3555053.5475009396</v>
      </c>
      <c r="G44" s="19">
        <f t="shared" si="6"/>
        <v>5078647.9250013428</v>
      </c>
      <c r="H44" s="7">
        <f t="shared" ref="H44" si="11">F44*0.1</f>
        <v>355505.354750094</v>
      </c>
      <c r="I44" s="8">
        <f t="shared" si="7"/>
        <v>5434153.2797514368</v>
      </c>
      <c r="J44" s="9">
        <f t="shared" si="8"/>
        <v>5434160</v>
      </c>
    </row>
    <row r="49" spans="24:24" x14ac:dyDescent="0.3">
      <c r="X49" t="s">
        <v>77</v>
      </c>
    </row>
  </sheetData>
  <autoFilter ref="A2:AA26">
    <filterColumn colId="2" showButton="0">
      <filters>
        <filter val="덕정동 그랑시떼 3층 제3079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2022-06-13T04:36:18Z</dcterms:modified>
</cp:coreProperties>
</file>