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I31" i="1"/>
  <c r="F36" i="1" l="1"/>
  <c r="F37" i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<sst xmlns="http://schemas.openxmlformats.org/spreadsheetml/2006/main" count="93" uniqueCount="80">
  <si>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</si>
  <si>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</si>
  <si>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</si>
  <si>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</si>
  <si>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</si>
  <si>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</si>
  <si>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</si>
  <si>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</si>
  <si>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</si>
  <si>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</si>
  <si>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</si>
  <si>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</si>
  <si>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</si>
  <si>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</si>
  <si>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</si>
  <si>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</si>
  <si>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</si>
  <si>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</si>
  <si>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</si>
  <si>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</si>
  <si>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</si>
  <si>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</si>
  <si>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</si>
  <si>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</si>
  <si>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</si>
  <si>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</si>
  <si>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</si>
  <si>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</si>
  <si>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</si>
  <si>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</si>
  <si>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</si>
  <si>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</si>
  <si>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</si>
  <si>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</si>
  <si>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</si>
  <si>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</si>
  <si>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</si>
  <si>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</si>
  <si>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</si>
  <si>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</si>
  <si>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</si>
  <si>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</si>
  <si>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</si>
  <si>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</si>
  <si>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</si>
  <si>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</si>
  <si>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</si>
  <si>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</si>
  <si>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</si>
  <si>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</si>
  <si>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</si>
  <si>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</si>
  <si>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</si>
  <si>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</si>
  <si>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</si>
  <si>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</si>
  <si>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</si>
  <si>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</si>
  <si>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</si>
  <si>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</si>
  <si>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</si>
  <si>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</si>
  <si>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</si>
  <si>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</si>
  <si>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</si>
  <si>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</si>
  <si>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</si>
  <si>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</si>
  <si>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</si>
  <si>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</si>
  <si>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</si>
  <si>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</si>
  <si>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</si>
  <si>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</si>
  <si>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</si>
  <si>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</si>
  <si>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</si>
  <si>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</si>
  <si>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</si>
  <si>
    <t>공매가격(2차)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</si>
</sst>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41" fontId="0" fillId="0" borderId="5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4" xfId="1" applyNumberFormat="1" applyFont="1" applyFill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76" fontId="3" fillId="0" borderId="9" xfId="0" applyNumberFormat="1" applyFont="1" applyBorder="1">
      <alignment vertical="center"/>
    </xf>
    <xf numFmtId="0" fontId="0" fillId="0" borderId="9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4" xfId="1" applyFont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11" xfId="0" applyNumberFormat="1" applyBorder="1" applyAlignment="1">
      <alignment horizontal="center" vertical="center"/>
    </xf>
    <xf numFmtId="41" fontId="0" fillId="0" borderId="12" xfId="0" applyNumberFormat="1" applyBorder="1" applyAlignment="1">
      <alignment horizontal="right" vertical="center"/>
    </xf>
    <xf numFmtId="41" fontId="0" fillId="0" borderId="4" xfId="1" applyFont="1" applyFill="1" applyBorder="1">
      <alignment vertical="center"/>
    </xf>
    <xf numFmtId="41" fontId="0" fillId="0" borderId="4" xfId="1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 wrapText="1"/>
    </xf>
    <xf numFmtId="41" fontId="0" fillId="0" borderId="13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3" xfId="1" applyFont="1" applyFill="1" applyBorder="1">
      <alignment vertical="center"/>
    </xf>
    <xf numFmtId="41" fontId="0" fillId="0" borderId="14" xfId="1" applyFont="1" applyFill="1" applyBorder="1">
      <alignment vertical="center"/>
    </xf>
    <xf numFmtId="41" fontId="0" fillId="0" borderId="6" xfId="1" applyFont="1" applyBorder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22" sqref="C22:D22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73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74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75</v>
      </c>
      <c r="J2" s="16" t="s">
        <v>78</v>
      </c>
      <c r="K2" s="17" t="s">
        <v>79</v>
      </c>
      <c r="L2" s="17" t="s">
        <v>60</v>
      </c>
      <c r="M2" s="17" t="s">
        <v>61</v>
      </c>
      <c r="N2" s="17" t="s">
        <v>62</v>
      </c>
      <c r="O2" s="17" t="s">
        <v>63</v>
      </c>
      <c r="P2" s="17" t="s">
        <v>64</v>
      </c>
      <c r="Q2" s="17" t="s">
        <v>65</v>
      </c>
      <c r="R2" s="17" t="s">
        <v>66</v>
      </c>
      <c r="S2" s="17" t="s">
        <v>67</v>
      </c>
      <c r="T2" s="17" t="s">
        <v>68</v>
      </c>
      <c r="U2" s="17" t="s">
        <v>69</v>
      </c>
      <c r="V2" s="17" t="s">
        <v>70</v>
      </c>
      <c r="W2" s="17" t="s">
        <v>71</v>
      </c>
      <c r="X2" s="18" t="s">
        <v>72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76</v>
      </c>
      <c r="J29" s="5" t="s">
        <v>45</v>
      </c>
    </row>
    <row r="30" spans="1:24" x14ac:dyDescent="0.3">
      <c r="D30" s="4" t="s">
        <v>43</v>
      </c>
      <c r="E30" s="6">
        <v>7140000</v>
      </c>
      <c r="F30" s="6">
        <v>16660000</v>
      </c>
      <c r="G30" s="6">
        <f t="shared" ref="G30" si="3">E30+F30</f>
        <v>23800000</v>
      </c>
      <c r="H30" s="7">
        <f t="shared" ref="H30:H44" si="4">F30*0.1</f>
        <v>1666000</v>
      </c>
      <c r="I30" s="22">
        <f t="shared" ref="I30" si="5">G30+H30</f>
        <v>25466000</v>
      </c>
      <c r="J30" s="9">
        <f>ROUNDUP(G30+H30,-1)</f>
        <v>25466000</v>
      </c>
    </row>
    <row r="31" spans="1:24" x14ac:dyDescent="0.3">
      <c r="D31" s="4" t="s">
        <v>46</v>
      </c>
      <c r="E31" s="20">
        <f>E30*0.9</f>
        <v>6426000</v>
      </c>
      <c r="F31" s="20">
        <f>F30*0.9</f>
        <v>14994000</v>
      </c>
      <c r="G31" s="20">
        <f t="shared" ref="G31:G44" si="6">G30*0.9</f>
        <v>21420000</v>
      </c>
      <c r="H31" s="7">
        <f t="shared" si="4"/>
        <v>1499400</v>
      </c>
      <c r="I31" s="8">
        <f t="shared" ref="I31:I44" si="7">G31+H31</f>
        <v>22919400</v>
      </c>
      <c r="J31" s="9">
        <f t="shared" ref="J31:J44" si="8">ROUNDUP(G31+H31,-1)</f>
        <v>22919400</v>
      </c>
    </row>
    <row r="32" spans="1:24" x14ac:dyDescent="0.3">
      <c r="D32" s="4" t="s">
        <v>47</v>
      </c>
      <c r="E32" s="19">
        <f t="shared" ref="E32:E44" si="9">E31*0.9</f>
        <v>5783400</v>
      </c>
      <c r="F32" s="19">
        <f t="shared" ref="F32:F44" si="10">F31*0.9</f>
        <v>13494600</v>
      </c>
      <c r="G32" s="19">
        <f t="shared" si="6"/>
        <v>19278000</v>
      </c>
      <c r="H32" s="7">
        <f t="shared" si="4"/>
        <v>1349460</v>
      </c>
      <c r="I32" s="8">
        <f t="shared" si="7"/>
        <v>20627460</v>
      </c>
      <c r="J32" s="9">
        <f t="shared" si="8"/>
        <v>20627460</v>
      </c>
    </row>
    <row r="33" spans="4:10" x14ac:dyDescent="0.3">
      <c r="D33" s="4" t="s">
        <v>48</v>
      </c>
      <c r="E33" s="19">
        <f t="shared" si="9"/>
        <v>5205060</v>
      </c>
      <c r="F33" s="19">
        <f t="shared" si="10"/>
        <v>12145140</v>
      </c>
      <c r="G33" s="19">
        <f t="shared" si="6"/>
        <v>17350200</v>
      </c>
      <c r="H33" s="7">
        <f t="shared" si="4"/>
        <v>1214514</v>
      </c>
      <c r="I33" s="8">
        <f t="shared" si="7"/>
        <v>18564714</v>
      </c>
      <c r="J33" s="9">
        <f t="shared" si="8"/>
        <v>18564720</v>
      </c>
    </row>
    <row r="34" spans="4:10" x14ac:dyDescent="0.3">
      <c r="D34" s="4" t="s">
        <v>49</v>
      </c>
      <c r="E34" s="19">
        <f t="shared" si="9"/>
        <v>4684554</v>
      </c>
      <c r="F34" s="19">
        <f t="shared" si="10"/>
        <v>10930626</v>
      </c>
      <c r="G34" s="19">
        <f t="shared" si="6"/>
        <v>15615180</v>
      </c>
      <c r="H34" s="7">
        <f t="shared" si="4"/>
        <v>1093062.6000000001</v>
      </c>
      <c r="I34" s="8">
        <f t="shared" si="7"/>
        <v>16708242.6</v>
      </c>
      <c r="J34" s="9">
        <f t="shared" si="8"/>
        <v>16708250</v>
      </c>
    </row>
    <row r="35" spans="4:10" x14ac:dyDescent="0.3">
      <c r="D35" s="4" t="s">
        <v>50</v>
      </c>
      <c r="E35" s="19">
        <f t="shared" si="9"/>
        <v>4216098.6000000006</v>
      </c>
      <c r="F35" s="19">
        <f t="shared" si="10"/>
        <v>9837563.4000000004</v>
      </c>
      <c r="G35" s="19">
        <f t="shared" si="6"/>
        <v>14053662</v>
      </c>
      <c r="H35" s="7">
        <f t="shared" si="4"/>
        <v>983756.34000000008</v>
      </c>
      <c r="I35" s="8">
        <f t="shared" si="7"/>
        <v>15037418.34</v>
      </c>
      <c r="J35" s="9">
        <f t="shared" si="8"/>
        <v>15037420</v>
      </c>
    </row>
    <row r="36" spans="4:10" x14ac:dyDescent="0.3">
      <c r="D36" s="4" t="s">
        <v>51</v>
      </c>
      <c r="E36" s="19">
        <f t="shared" si="9"/>
        <v>3794488.7400000007</v>
      </c>
      <c r="F36" s="19">
        <f t="shared" si="10"/>
        <v>8853807.0600000005</v>
      </c>
      <c r="G36" s="19">
        <f t="shared" si="6"/>
        <v>12648295.800000001</v>
      </c>
      <c r="H36" s="7">
        <f t="shared" si="4"/>
        <v>885380.70600000012</v>
      </c>
      <c r="I36" s="8">
        <f t="shared" si="7"/>
        <v>13533676.506000001</v>
      </c>
      <c r="J36" s="9">
        <f t="shared" si="8"/>
        <v>13533680</v>
      </c>
    </row>
    <row r="37" spans="4:10" x14ac:dyDescent="0.3">
      <c r="D37" s="4" t="s">
        <v>52</v>
      </c>
      <c r="E37" s="19">
        <f t="shared" si="9"/>
        <v>3415039.8660000009</v>
      </c>
      <c r="F37" s="19">
        <f t="shared" si="10"/>
        <v>7968426.3540000003</v>
      </c>
      <c r="G37" s="19">
        <f t="shared" si="6"/>
        <v>11383466.220000001</v>
      </c>
      <c r="H37" s="7">
        <f t="shared" si="4"/>
        <v>796842.63540000003</v>
      </c>
      <c r="I37" s="8">
        <f t="shared" si="7"/>
        <v>12180308.8554</v>
      </c>
      <c r="J37" s="9">
        <f t="shared" si="8"/>
        <v>12180310</v>
      </c>
    </row>
    <row r="38" spans="4:10" x14ac:dyDescent="0.3">
      <c r="D38" s="4" t="s">
        <v>53</v>
      </c>
      <c r="E38" s="19">
        <f t="shared" si="9"/>
        <v>3073535.8794000009</v>
      </c>
      <c r="F38" s="19">
        <f t="shared" si="10"/>
        <v>7171583.7186000003</v>
      </c>
      <c r="G38" s="19">
        <f t="shared" si="6"/>
        <v>10245119.598000001</v>
      </c>
      <c r="H38" s="7">
        <f t="shared" si="4"/>
        <v>717158.37186000007</v>
      </c>
      <c r="I38" s="8">
        <f t="shared" si="7"/>
        <v>10962277.969860001</v>
      </c>
      <c r="J38" s="9">
        <f t="shared" si="8"/>
        <v>10962280</v>
      </c>
    </row>
    <row r="39" spans="4:10" x14ac:dyDescent="0.3">
      <c r="D39" s="4" t="s">
        <v>54</v>
      </c>
      <c r="E39" s="19">
        <f t="shared" si="9"/>
        <v>2766182.2914600009</v>
      </c>
      <c r="F39" s="19">
        <f t="shared" si="10"/>
        <v>6454425.3467399999</v>
      </c>
      <c r="G39" s="19">
        <f t="shared" si="6"/>
        <v>9220607.6382000018</v>
      </c>
      <c r="H39" s="7">
        <f t="shared" si="4"/>
        <v>645442.53467399999</v>
      </c>
      <c r="I39" s="8">
        <f t="shared" si="7"/>
        <v>9866050.1728740018</v>
      </c>
      <c r="J39" s="9">
        <f t="shared" si="8"/>
        <v>9866060</v>
      </c>
    </row>
    <row r="40" spans="4:10" x14ac:dyDescent="0.3">
      <c r="D40" s="4" t="s">
        <v>55</v>
      </c>
      <c r="E40" s="19">
        <f t="shared" si="9"/>
        <v>2489564.0623140009</v>
      </c>
      <c r="F40" s="19">
        <f t="shared" si="10"/>
        <v>5808982.812066</v>
      </c>
      <c r="G40" s="19">
        <f t="shared" si="6"/>
        <v>8298546.8743800018</v>
      </c>
      <c r="H40" s="7">
        <f t="shared" si="4"/>
        <v>580898.28120660002</v>
      </c>
      <c r="I40" s="8">
        <f t="shared" si="7"/>
        <v>8879445.1555866022</v>
      </c>
      <c r="J40" s="9">
        <f t="shared" si="8"/>
        <v>8879450</v>
      </c>
    </row>
    <row r="41" spans="4:10" x14ac:dyDescent="0.3">
      <c r="D41" s="4" t="s">
        <v>56</v>
      </c>
      <c r="E41" s="19">
        <f t="shared" si="9"/>
        <v>2240607.6560826008</v>
      </c>
      <c r="F41" s="19">
        <f t="shared" si="10"/>
        <v>5228084.5308594005</v>
      </c>
      <c r="G41" s="19">
        <f t="shared" si="6"/>
        <v>7468692.1869420018</v>
      </c>
      <c r="H41" s="7">
        <f t="shared" si="4"/>
        <v>522808.4530859401</v>
      </c>
      <c r="I41" s="8">
        <f t="shared" si="7"/>
        <v>7991500.6400279421</v>
      </c>
      <c r="J41" s="9">
        <f t="shared" si="8"/>
        <v>7991510</v>
      </c>
    </row>
    <row r="42" spans="4:10" x14ac:dyDescent="0.3">
      <c r="D42" s="4" t="s">
        <v>57</v>
      </c>
      <c r="E42" s="19">
        <f t="shared" si="9"/>
        <v>2016546.8904743409</v>
      </c>
      <c r="F42" s="19">
        <f t="shared" si="10"/>
        <v>4705276.0777734602</v>
      </c>
      <c r="G42" s="19">
        <f t="shared" si="6"/>
        <v>6721822.968247802</v>
      </c>
      <c r="H42" s="7">
        <f t="shared" si="4"/>
        <v>470527.60777734604</v>
      </c>
      <c r="I42" s="8">
        <f t="shared" si="7"/>
        <v>7192350.5760251479</v>
      </c>
      <c r="J42" s="9">
        <f t="shared" si="8"/>
        <v>7192360</v>
      </c>
    </row>
    <row r="43" spans="4:10" x14ac:dyDescent="0.3">
      <c r="D43" s="4" t="s">
        <v>58</v>
      </c>
      <c r="E43" s="19">
        <f t="shared" si="9"/>
        <v>1814892.2014269067</v>
      </c>
      <c r="F43" s="19">
        <f t="shared" si="10"/>
        <v>4234748.4699961143</v>
      </c>
      <c r="G43" s="19">
        <f t="shared" si="6"/>
        <v>6049640.6714230217</v>
      </c>
      <c r="H43" s="7">
        <f t="shared" si="4"/>
        <v>423474.84699961147</v>
      </c>
      <c r="I43" s="8">
        <f t="shared" si="7"/>
        <v>6473115.5184226334</v>
      </c>
      <c r="J43" s="9">
        <f t="shared" si="8"/>
        <v>6473120</v>
      </c>
    </row>
    <row r="44" spans="4:10" x14ac:dyDescent="0.3">
      <c r="D44" s="4" t="s">
        <v>59</v>
      </c>
      <c r="E44" s="19">
        <f t="shared" si="9"/>
        <v>1633402.981284216</v>
      </c>
      <c r="F44" s="19">
        <f t="shared" si="10"/>
        <v>3811273.622996503</v>
      </c>
      <c r="G44" s="19">
        <f t="shared" si="6"/>
        <v>5444676.6042807195</v>
      </c>
      <c r="H44" s="7">
        <f t="shared" si="4"/>
        <v>381127.36229965033</v>
      </c>
      <c r="I44" s="8">
        <f t="shared" si="7"/>
        <v>5825803.9665803695</v>
      </c>
      <c r="J44" s="9">
        <f t="shared" si="8"/>
        <v>5825810</v>
      </c>
    </row>
    <row r="49" spans="24:24" x14ac:dyDescent="0.3">
      <c r="X49" t="s">
        <v>77</v>
      </c>
    </row>
  </sheetData>
  <autoFilter ref="A2:AA26">
    <filterColumn colId="2" showButton="0">
      <filters>
        <filter val="덕정동 그랑시떼 3층 제3096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2022-06-13T04:40:03Z</dcterms:modified>
</cp:coreProperties>
</file>